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FDD9E1B8-4E71-4772-B97E-56DE4422A9CC}"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Input!$C$11:$Z$110</definedName>
    <definedName name="No_of_Columns" localSheetId="0">[1]Input!$AV$10</definedName>
    <definedName name="No_of_Columns">Input!$BD$11</definedName>
    <definedName name="No_of_Product_Classes" localSheetId="0">[1]Input!$AV$11</definedName>
    <definedName name="No_of_Product_Classes">Input!$BD$12</definedName>
    <definedName name="PrClDesc" localSheetId="0">'[1]Product Group Codes'!$A$4:$B$28</definedName>
    <definedName name="PrClDesc">'Product Group Codes'!$A$4:$D$9</definedName>
    <definedName name="_xlnm.Print_Area" localSheetId="1">Input!$A:$Z</definedName>
    <definedName name="_xlnm.Print_Titles" localSheetId="1">Input!$10:$10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12" i="1" l="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10" i="1"/>
  <c r="AU11" i="1"/>
  <c r="AI12" i="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 i="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49" i="1"/>
  <c r="AC50" i="1"/>
  <c r="AC51" i="1"/>
  <c r="AC52" i="1"/>
  <c r="AC53" i="1"/>
  <c r="AC54" i="1"/>
  <c r="AC55" i="1"/>
  <c r="AC56" i="1"/>
  <c r="AC57" i="1"/>
  <c r="AC58" i="1"/>
  <c r="AC59" i="1"/>
  <c r="AC60" i="1"/>
  <c r="AC61" i="1"/>
  <c r="AC62" i="1"/>
  <c r="AC63" i="1"/>
  <c r="AC64" i="1"/>
  <c r="AC65" i="1"/>
  <c r="AC66" i="1"/>
  <c r="AC67" i="1"/>
  <c r="AC68" i="1"/>
  <c r="AC69" i="1"/>
  <c r="AC70" i="1"/>
  <c r="AC71" i="1"/>
  <c r="AC72" i="1"/>
  <c r="AC73" i="1"/>
  <c r="AC74" i="1"/>
  <c r="AC75" i="1"/>
  <c r="AC76" i="1"/>
  <c r="AC77" i="1"/>
  <c r="AC78" i="1"/>
  <c r="AC79" i="1"/>
  <c r="AC80" i="1"/>
  <c r="AC81" i="1"/>
  <c r="AC82" i="1"/>
  <c r="AC83" i="1"/>
  <c r="AC84" i="1"/>
  <c r="AC85" i="1"/>
  <c r="AC86" i="1"/>
  <c r="AC87" i="1"/>
  <c r="AC88" i="1"/>
  <c r="AC89" i="1"/>
  <c r="AC90" i="1"/>
  <c r="AC91" i="1"/>
  <c r="AC92" i="1"/>
  <c r="AC93" i="1"/>
  <c r="AC94" i="1"/>
  <c r="AC95" i="1"/>
  <c r="AC96" i="1"/>
  <c r="AC97" i="1"/>
  <c r="AC98" i="1"/>
  <c r="AC99" i="1"/>
  <c r="AC100" i="1"/>
  <c r="AC101" i="1"/>
  <c r="AC102" i="1"/>
  <c r="AC103" i="1"/>
  <c r="AC104" i="1"/>
  <c r="AC105" i="1"/>
  <c r="AC106" i="1"/>
  <c r="AC107" i="1"/>
  <c r="AC108" i="1"/>
  <c r="AC109" i="1"/>
  <c r="AC110" i="1"/>
  <c r="AC11" i="1"/>
  <c r="J1" i="1"/>
  <c r="B1" i="1"/>
  <c r="K26" i="6" l="1"/>
  <c r="E26" i="6"/>
  <c r="B24" i="6"/>
  <c r="B23" i="6"/>
  <c r="K20" i="6"/>
  <c r="E20" i="6"/>
  <c r="K19" i="6"/>
  <c r="E19" i="6"/>
  <c r="K18" i="6"/>
  <c r="E18" i="6"/>
  <c r="K17" i="6"/>
  <c r="E17" i="6"/>
  <c r="K16" i="6"/>
  <c r="E16" i="6"/>
  <c r="K11" i="6"/>
  <c r="D11" i="6"/>
  <c r="A4" i="6"/>
  <c r="A2" i="1" s="1"/>
  <c r="O3" i="6"/>
  <c r="O5" i="6" s="1"/>
  <c r="N3" i="6"/>
  <c r="N5" i="6" s="1"/>
  <c r="K3" i="6"/>
  <c r="A3" i="6"/>
  <c r="A1" i="1" s="1"/>
  <c r="AY12" i="1" l="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AY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10" i="1"/>
  <c r="AH11" i="1"/>
  <c r="AH9" i="1"/>
  <c r="AW110" i="1" l="1"/>
  <c r="AW109" i="1"/>
  <c r="AW108" i="1"/>
  <c r="AW107" i="1"/>
  <c r="AW106" i="1"/>
  <c r="AW105" i="1"/>
  <c r="AW104" i="1"/>
  <c r="AW103" i="1"/>
  <c r="AW102" i="1"/>
  <c r="AW101" i="1"/>
  <c r="AW100" i="1"/>
  <c r="AW99" i="1"/>
  <c r="AW98" i="1"/>
  <c r="AW97" i="1"/>
  <c r="AW96" i="1"/>
  <c r="AW95" i="1"/>
  <c r="AW94" i="1"/>
  <c r="AW93" i="1"/>
  <c r="AW92" i="1"/>
  <c r="AW91" i="1"/>
  <c r="AW90" i="1"/>
  <c r="AW89" i="1"/>
  <c r="AW88" i="1"/>
  <c r="AW87" i="1"/>
  <c r="AW86" i="1"/>
  <c r="AW85" i="1"/>
  <c r="AW84" i="1"/>
  <c r="AW83" i="1"/>
  <c r="AW82" i="1"/>
  <c r="AW81" i="1"/>
  <c r="AW80" i="1"/>
  <c r="AW79" i="1"/>
  <c r="AW78" i="1"/>
  <c r="AW77" i="1"/>
  <c r="AW76" i="1"/>
  <c r="AW75" i="1"/>
  <c r="AW74" i="1"/>
  <c r="AW73" i="1"/>
  <c r="AW72" i="1"/>
  <c r="AW71" i="1"/>
  <c r="AW70" i="1"/>
  <c r="AW69" i="1"/>
  <c r="AW68" i="1"/>
  <c r="AW67" i="1"/>
  <c r="AW66" i="1"/>
  <c r="AW65" i="1"/>
  <c r="AW64" i="1"/>
  <c r="AW63" i="1"/>
  <c r="AW62" i="1"/>
  <c r="AW61" i="1"/>
  <c r="AW60" i="1"/>
  <c r="AW59" i="1"/>
  <c r="AW58" i="1"/>
  <c r="AW57" i="1"/>
  <c r="AW56" i="1"/>
  <c r="AW55" i="1"/>
  <c r="AW54" i="1"/>
  <c r="AW53" i="1"/>
  <c r="AW52" i="1"/>
  <c r="AW51" i="1"/>
  <c r="AW50" i="1"/>
  <c r="AW49" i="1"/>
  <c r="AW48" i="1"/>
  <c r="AW47" i="1"/>
  <c r="AW46" i="1"/>
  <c r="AW45" i="1"/>
  <c r="AW44" i="1"/>
  <c r="AW43" i="1"/>
  <c r="AW42" i="1"/>
  <c r="AW41" i="1"/>
  <c r="AW40" i="1"/>
  <c r="AW39" i="1"/>
  <c r="AW38" i="1"/>
  <c r="AW37" i="1"/>
  <c r="AW36" i="1"/>
  <c r="AW35" i="1"/>
  <c r="AW34" i="1"/>
  <c r="AW33" i="1"/>
  <c r="AW32" i="1"/>
  <c r="AW31" i="1"/>
  <c r="AW30" i="1"/>
  <c r="AW29" i="1"/>
  <c r="AW28" i="1"/>
  <c r="AW27" i="1"/>
  <c r="AW26" i="1"/>
  <c r="AW25" i="1"/>
  <c r="AW24" i="1"/>
  <c r="AW23" i="1"/>
  <c r="AW22" i="1"/>
  <c r="AW21" i="1"/>
  <c r="AW20" i="1"/>
  <c r="AW19" i="1"/>
  <c r="AW18" i="1"/>
  <c r="AW17" i="1"/>
  <c r="AW16" i="1"/>
  <c r="AW15" i="1"/>
  <c r="AW14" i="1"/>
  <c r="AW13" i="1"/>
  <c r="AW12" i="1"/>
  <c r="AW11" i="1"/>
  <c r="AV110" i="1"/>
  <c r="AV109" i="1"/>
  <c r="AV108" i="1"/>
  <c r="AV107" i="1"/>
  <c r="AV106" i="1"/>
  <c r="AV105" i="1"/>
  <c r="AV104" i="1"/>
  <c r="AV103" i="1"/>
  <c r="AV102" i="1"/>
  <c r="AV101" i="1"/>
  <c r="AV100" i="1"/>
  <c r="AV99" i="1"/>
  <c r="AV98" i="1"/>
  <c r="AV97" i="1"/>
  <c r="AV96" i="1"/>
  <c r="AV95" i="1"/>
  <c r="AV94" i="1"/>
  <c r="AV93" i="1"/>
  <c r="AV92" i="1"/>
  <c r="AV91" i="1"/>
  <c r="AV90" i="1"/>
  <c r="AV89" i="1"/>
  <c r="AV88" i="1"/>
  <c r="AV87" i="1"/>
  <c r="AV86" i="1"/>
  <c r="AV85" i="1"/>
  <c r="AV84" i="1"/>
  <c r="AV83" i="1"/>
  <c r="AV82" i="1"/>
  <c r="AV81" i="1"/>
  <c r="AV80" i="1"/>
  <c r="AV79" i="1"/>
  <c r="AV78" i="1"/>
  <c r="AV77" i="1"/>
  <c r="AV76" i="1"/>
  <c r="AV75" i="1"/>
  <c r="AV74" i="1"/>
  <c r="AV73" i="1"/>
  <c r="AV72" i="1"/>
  <c r="AV71" i="1"/>
  <c r="AV70" i="1"/>
  <c r="AV69" i="1"/>
  <c r="AV68" i="1"/>
  <c r="AV67" i="1"/>
  <c r="AV66" i="1"/>
  <c r="AV65" i="1"/>
  <c r="AV64" i="1"/>
  <c r="AV63" i="1"/>
  <c r="AV62" i="1"/>
  <c r="AV61" i="1"/>
  <c r="AV60" i="1"/>
  <c r="AV59" i="1"/>
  <c r="AV58" i="1"/>
  <c r="AV57" i="1"/>
  <c r="AV56" i="1"/>
  <c r="AV55" i="1"/>
  <c r="AV54" i="1"/>
  <c r="AV53" i="1"/>
  <c r="AV52" i="1"/>
  <c r="AV51" i="1"/>
  <c r="AV50" i="1"/>
  <c r="AV49" i="1"/>
  <c r="AV48" i="1"/>
  <c r="AV47" i="1"/>
  <c r="AV46" i="1"/>
  <c r="AV45" i="1"/>
  <c r="AV44" i="1"/>
  <c r="AV43" i="1"/>
  <c r="AV42" i="1"/>
  <c r="AV41" i="1"/>
  <c r="AV40" i="1"/>
  <c r="AV39" i="1"/>
  <c r="AV38" i="1"/>
  <c r="AV37" i="1"/>
  <c r="AV36" i="1"/>
  <c r="AV35" i="1"/>
  <c r="AV34" i="1"/>
  <c r="AV33" i="1"/>
  <c r="AV32" i="1"/>
  <c r="AV31" i="1"/>
  <c r="AV30" i="1"/>
  <c r="AV29" i="1"/>
  <c r="AV28" i="1"/>
  <c r="AV27" i="1"/>
  <c r="AV26" i="1"/>
  <c r="AV25" i="1"/>
  <c r="AV24" i="1"/>
  <c r="AV23" i="1"/>
  <c r="AV22" i="1"/>
  <c r="AV21" i="1"/>
  <c r="AV20" i="1"/>
  <c r="AV19" i="1"/>
  <c r="AV18" i="1"/>
  <c r="AV17" i="1"/>
  <c r="AV16" i="1"/>
  <c r="AV15" i="1"/>
  <c r="AV14" i="1"/>
  <c r="AV13" i="1"/>
  <c r="AV12" i="1"/>
  <c r="AV11" i="1"/>
  <c r="AS12" i="1" l="1"/>
  <c r="AS13" i="1"/>
  <c r="AS14" i="1"/>
  <c r="AS15" i="1"/>
  <c r="AS16" i="1"/>
  <c r="AS17" i="1"/>
  <c r="AS18" i="1"/>
  <c r="AS19" i="1"/>
  <c r="AS20"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82" i="1"/>
  <c r="AS83" i="1"/>
  <c r="AS84" i="1"/>
  <c r="AS85" i="1"/>
  <c r="AS86" i="1"/>
  <c r="AS87" i="1"/>
  <c r="AS88" i="1"/>
  <c r="AS89" i="1"/>
  <c r="AS90" i="1"/>
  <c r="AS91" i="1"/>
  <c r="AS92" i="1"/>
  <c r="AS93" i="1"/>
  <c r="AS94" i="1"/>
  <c r="AS95" i="1"/>
  <c r="AS96" i="1"/>
  <c r="AS97" i="1"/>
  <c r="AS98" i="1"/>
  <c r="AS99" i="1"/>
  <c r="AS100" i="1"/>
  <c r="AS101" i="1"/>
  <c r="AS102" i="1"/>
  <c r="AS103" i="1"/>
  <c r="AS104" i="1"/>
  <c r="AS105" i="1"/>
  <c r="AS106" i="1"/>
  <c r="AS107" i="1"/>
  <c r="AS108" i="1"/>
  <c r="AS109" i="1"/>
  <c r="AS110" i="1"/>
  <c r="AS11" i="1"/>
  <c r="AW9" i="1" l="1"/>
  <c r="AB12" i="1" l="1"/>
  <c r="AD12" i="1"/>
  <c r="AE12" i="1"/>
  <c r="AF12" i="1"/>
  <c r="AG12" i="1"/>
  <c r="BH12" i="1"/>
  <c r="AJ12" i="1"/>
  <c r="AK12" i="1"/>
  <c r="AL12" i="1"/>
  <c r="AM12" i="1"/>
  <c r="AN12" i="1"/>
  <c r="AO12" i="1"/>
  <c r="AP12" i="1"/>
  <c r="AQ12" i="1"/>
  <c r="AR12" i="1"/>
  <c r="AT12" i="1"/>
  <c r="AX12" i="1"/>
  <c r="AB13" i="1"/>
  <c r="AD13" i="1"/>
  <c r="AE13" i="1"/>
  <c r="AF13" i="1"/>
  <c r="AG13" i="1"/>
  <c r="BH13" i="1"/>
  <c r="AJ13" i="1"/>
  <c r="AK13" i="1"/>
  <c r="AL13" i="1"/>
  <c r="AM13" i="1"/>
  <c r="AN13" i="1"/>
  <c r="AO13" i="1"/>
  <c r="AP13" i="1"/>
  <c r="AQ13" i="1"/>
  <c r="AR13" i="1"/>
  <c r="AT13" i="1"/>
  <c r="AX13" i="1"/>
  <c r="AB14" i="1"/>
  <c r="AD14" i="1"/>
  <c r="AE14" i="1"/>
  <c r="AF14" i="1"/>
  <c r="AG14" i="1"/>
  <c r="BH14" i="1"/>
  <c r="AJ14" i="1"/>
  <c r="AK14" i="1"/>
  <c r="AL14" i="1"/>
  <c r="AM14" i="1"/>
  <c r="AN14" i="1"/>
  <c r="AO14" i="1"/>
  <c r="AP14" i="1"/>
  <c r="AQ14" i="1"/>
  <c r="AR14" i="1"/>
  <c r="AT14" i="1"/>
  <c r="AX14" i="1"/>
  <c r="AB15" i="1"/>
  <c r="AD15" i="1"/>
  <c r="AE15" i="1"/>
  <c r="AF15" i="1"/>
  <c r="AG15" i="1"/>
  <c r="BH15" i="1"/>
  <c r="AJ15" i="1"/>
  <c r="AK15" i="1"/>
  <c r="AL15" i="1"/>
  <c r="AM15" i="1"/>
  <c r="AN15" i="1"/>
  <c r="AO15" i="1"/>
  <c r="AP15" i="1"/>
  <c r="AQ15" i="1"/>
  <c r="AR15" i="1"/>
  <c r="AT15" i="1"/>
  <c r="AX15" i="1"/>
  <c r="AB16" i="1"/>
  <c r="AD16" i="1"/>
  <c r="AE16" i="1"/>
  <c r="AF16" i="1"/>
  <c r="AG16" i="1"/>
  <c r="BH16" i="1"/>
  <c r="AJ16" i="1"/>
  <c r="AK16" i="1"/>
  <c r="AL16" i="1"/>
  <c r="AM16" i="1"/>
  <c r="AN16" i="1"/>
  <c r="AO16" i="1"/>
  <c r="AP16" i="1"/>
  <c r="AQ16" i="1"/>
  <c r="AR16" i="1"/>
  <c r="AT16" i="1"/>
  <c r="AX16" i="1"/>
  <c r="AB17" i="1"/>
  <c r="AD17" i="1"/>
  <c r="AE17" i="1"/>
  <c r="AF17" i="1"/>
  <c r="AG17" i="1"/>
  <c r="BH17" i="1"/>
  <c r="AJ17" i="1"/>
  <c r="AK17" i="1"/>
  <c r="AL17" i="1"/>
  <c r="AM17" i="1"/>
  <c r="AN17" i="1"/>
  <c r="AO17" i="1"/>
  <c r="AP17" i="1"/>
  <c r="AQ17" i="1"/>
  <c r="AR17" i="1"/>
  <c r="AT17" i="1"/>
  <c r="AX17" i="1"/>
  <c r="AB18" i="1"/>
  <c r="AD18" i="1"/>
  <c r="AE18" i="1"/>
  <c r="AF18" i="1"/>
  <c r="AG18" i="1"/>
  <c r="BH18" i="1"/>
  <c r="AJ18" i="1"/>
  <c r="AK18" i="1"/>
  <c r="AL18" i="1"/>
  <c r="AM18" i="1"/>
  <c r="AN18" i="1"/>
  <c r="AO18" i="1"/>
  <c r="AP18" i="1"/>
  <c r="AQ18" i="1"/>
  <c r="AR18" i="1"/>
  <c r="AT18" i="1"/>
  <c r="AX18" i="1"/>
  <c r="AB19" i="1"/>
  <c r="AD19" i="1"/>
  <c r="AE19" i="1"/>
  <c r="AF19" i="1"/>
  <c r="AG19" i="1"/>
  <c r="BH19" i="1"/>
  <c r="AJ19" i="1"/>
  <c r="AK19" i="1"/>
  <c r="AL19" i="1"/>
  <c r="AM19" i="1"/>
  <c r="AN19" i="1"/>
  <c r="AO19" i="1"/>
  <c r="AP19" i="1"/>
  <c r="AQ19" i="1"/>
  <c r="AR19" i="1"/>
  <c r="AT19" i="1"/>
  <c r="AX19" i="1"/>
  <c r="AB20" i="1"/>
  <c r="AD20" i="1"/>
  <c r="AE20" i="1"/>
  <c r="AF20" i="1"/>
  <c r="AG20" i="1"/>
  <c r="BH20" i="1"/>
  <c r="AJ20" i="1"/>
  <c r="AK20" i="1"/>
  <c r="AL20" i="1"/>
  <c r="AM20" i="1"/>
  <c r="AN20" i="1"/>
  <c r="AO20" i="1"/>
  <c r="AP20" i="1"/>
  <c r="AQ20" i="1"/>
  <c r="AR20" i="1"/>
  <c r="AT20" i="1"/>
  <c r="AX20" i="1"/>
  <c r="AB21" i="1"/>
  <c r="AD21" i="1"/>
  <c r="AE21" i="1"/>
  <c r="AF21" i="1"/>
  <c r="AG21" i="1"/>
  <c r="BH21" i="1"/>
  <c r="AJ21" i="1"/>
  <c r="AK21" i="1"/>
  <c r="AL21" i="1"/>
  <c r="AM21" i="1"/>
  <c r="AN21" i="1"/>
  <c r="AO21" i="1"/>
  <c r="AP21" i="1"/>
  <c r="AQ21" i="1"/>
  <c r="AR21" i="1"/>
  <c r="AT21" i="1"/>
  <c r="AX21" i="1"/>
  <c r="AB22" i="1"/>
  <c r="AD22" i="1"/>
  <c r="AE22" i="1"/>
  <c r="AF22" i="1"/>
  <c r="AG22" i="1"/>
  <c r="BH22" i="1"/>
  <c r="AJ22" i="1"/>
  <c r="AK22" i="1"/>
  <c r="AL22" i="1"/>
  <c r="AM22" i="1"/>
  <c r="AN22" i="1"/>
  <c r="AO22" i="1"/>
  <c r="AP22" i="1"/>
  <c r="AQ22" i="1"/>
  <c r="AR22" i="1"/>
  <c r="AT22" i="1"/>
  <c r="AX22" i="1"/>
  <c r="AB23" i="1"/>
  <c r="AD23" i="1"/>
  <c r="AE23" i="1"/>
  <c r="AF23" i="1"/>
  <c r="AG23" i="1"/>
  <c r="BH23" i="1"/>
  <c r="AJ23" i="1"/>
  <c r="AK23" i="1"/>
  <c r="AL23" i="1"/>
  <c r="AM23" i="1"/>
  <c r="AN23" i="1"/>
  <c r="AO23" i="1"/>
  <c r="AP23" i="1"/>
  <c r="AQ23" i="1"/>
  <c r="AR23" i="1"/>
  <c r="AT23" i="1"/>
  <c r="AX23" i="1"/>
  <c r="AB24" i="1"/>
  <c r="AD24" i="1"/>
  <c r="AE24" i="1"/>
  <c r="AF24" i="1"/>
  <c r="AG24" i="1"/>
  <c r="BH24" i="1"/>
  <c r="AJ24" i="1"/>
  <c r="AK24" i="1"/>
  <c r="AL24" i="1"/>
  <c r="AM24" i="1"/>
  <c r="AN24" i="1"/>
  <c r="AO24" i="1"/>
  <c r="AP24" i="1"/>
  <c r="AQ24" i="1"/>
  <c r="AR24" i="1"/>
  <c r="AT24" i="1"/>
  <c r="AX24" i="1"/>
  <c r="AB25" i="1"/>
  <c r="AD25" i="1"/>
  <c r="AE25" i="1"/>
  <c r="AF25" i="1"/>
  <c r="AG25" i="1"/>
  <c r="BH25" i="1"/>
  <c r="AJ25" i="1"/>
  <c r="AK25" i="1"/>
  <c r="AL25" i="1"/>
  <c r="AM25" i="1"/>
  <c r="AN25" i="1"/>
  <c r="AO25" i="1"/>
  <c r="AP25" i="1"/>
  <c r="AQ25" i="1"/>
  <c r="AR25" i="1"/>
  <c r="AT25" i="1"/>
  <c r="AX25" i="1"/>
  <c r="AB26" i="1"/>
  <c r="AD26" i="1"/>
  <c r="AE26" i="1"/>
  <c r="AF26" i="1"/>
  <c r="AG26" i="1"/>
  <c r="BH26" i="1"/>
  <c r="AJ26" i="1"/>
  <c r="AK26" i="1"/>
  <c r="AL26" i="1"/>
  <c r="AM26" i="1"/>
  <c r="AN26" i="1"/>
  <c r="AO26" i="1"/>
  <c r="AP26" i="1"/>
  <c r="AQ26" i="1"/>
  <c r="AR26" i="1"/>
  <c r="AT26" i="1"/>
  <c r="AX26" i="1"/>
  <c r="AB27" i="1"/>
  <c r="AD27" i="1"/>
  <c r="AE27" i="1"/>
  <c r="AF27" i="1"/>
  <c r="AG27" i="1"/>
  <c r="BH27" i="1"/>
  <c r="AJ27" i="1"/>
  <c r="AK27" i="1"/>
  <c r="AL27" i="1"/>
  <c r="AM27" i="1"/>
  <c r="AN27" i="1"/>
  <c r="AO27" i="1"/>
  <c r="AP27" i="1"/>
  <c r="AQ27" i="1"/>
  <c r="AR27" i="1"/>
  <c r="AT27" i="1"/>
  <c r="AX27" i="1"/>
  <c r="AB28" i="1"/>
  <c r="AD28" i="1"/>
  <c r="AE28" i="1"/>
  <c r="AF28" i="1"/>
  <c r="AG28" i="1"/>
  <c r="BH28" i="1"/>
  <c r="AJ28" i="1"/>
  <c r="AK28" i="1"/>
  <c r="AL28" i="1"/>
  <c r="AM28" i="1"/>
  <c r="AN28" i="1"/>
  <c r="AO28" i="1"/>
  <c r="AP28" i="1"/>
  <c r="AQ28" i="1"/>
  <c r="AR28" i="1"/>
  <c r="AT28" i="1"/>
  <c r="AX28" i="1"/>
  <c r="AB29" i="1"/>
  <c r="AD29" i="1"/>
  <c r="AE29" i="1"/>
  <c r="AF29" i="1"/>
  <c r="AG29" i="1"/>
  <c r="BH29" i="1"/>
  <c r="AJ29" i="1"/>
  <c r="AK29" i="1"/>
  <c r="AL29" i="1"/>
  <c r="AM29" i="1"/>
  <c r="AN29" i="1"/>
  <c r="AO29" i="1"/>
  <c r="AP29" i="1"/>
  <c r="AQ29" i="1"/>
  <c r="AR29" i="1"/>
  <c r="AT29" i="1"/>
  <c r="AX29" i="1"/>
  <c r="AB30" i="1"/>
  <c r="AD30" i="1"/>
  <c r="AE30" i="1"/>
  <c r="AF30" i="1"/>
  <c r="AG30" i="1"/>
  <c r="BH30" i="1"/>
  <c r="AJ30" i="1"/>
  <c r="AK30" i="1"/>
  <c r="AL30" i="1"/>
  <c r="AM30" i="1"/>
  <c r="AN30" i="1"/>
  <c r="AO30" i="1"/>
  <c r="AP30" i="1"/>
  <c r="AQ30" i="1"/>
  <c r="AR30" i="1"/>
  <c r="AT30" i="1"/>
  <c r="AX30" i="1"/>
  <c r="AB31" i="1"/>
  <c r="AD31" i="1"/>
  <c r="AE31" i="1"/>
  <c r="AF31" i="1"/>
  <c r="AG31" i="1"/>
  <c r="BH31" i="1"/>
  <c r="AJ31" i="1"/>
  <c r="AK31" i="1"/>
  <c r="AL31" i="1"/>
  <c r="AM31" i="1"/>
  <c r="AN31" i="1"/>
  <c r="AO31" i="1"/>
  <c r="AP31" i="1"/>
  <c r="AQ31" i="1"/>
  <c r="AR31" i="1"/>
  <c r="AT31" i="1"/>
  <c r="AX31" i="1"/>
  <c r="AB32" i="1"/>
  <c r="AD32" i="1"/>
  <c r="AE32" i="1"/>
  <c r="AF32" i="1"/>
  <c r="AG32" i="1"/>
  <c r="BH32" i="1"/>
  <c r="AJ32" i="1"/>
  <c r="AK32" i="1"/>
  <c r="AL32" i="1"/>
  <c r="AM32" i="1"/>
  <c r="AN32" i="1"/>
  <c r="AO32" i="1"/>
  <c r="AP32" i="1"/>
  <c r="AQ32" i="1"/>
  <c r="AR32" i="1"/>
  <c r="AT32" i="1"/>
  <c r="AX32" i="1"/>
  <c r="AB33" i="1"/>
  <c r="AD33" i="1"/>
  <c r="AE33" i="1"/>
  <c r="AF33" i="1"/>
  <c r="AG33" i="1"/>
  <c r="BH33" i="1"/>
  <c r="AJ33" i="1"/>
  <c r="AK33" i="1"/>
  <c r="AL33" i="1"/>
  <c r="AM33" i="1"/>
  <c r="AN33" i="1"/>
  <c r="AO33" i="1"/>
  <c r="AP33" i="1"/>
  <c r="AQ33" i="1"/>
  <c r="AR33" i="1"/>
  <c r="AT33" i="1"/>
  <c r="AX33" i="1"/>
  <c r="AB34" i="1"/>
  <c r="AD34" i="1"/>
  <c r="AE34" i="1"/>
  <c r="AF34" i="1"/>
  <c r="AG34" i="1"/>
  <c r="BH34" i="1"/>
  <c r="AJ34" i="1"/>
  <c r="AK34" i="1"/>
  <c r="AL34" i="1"/>
  <c r="AM34" i="1"/>
  <c r="AN34" i="1"/>
  <c r="AO34" i="1"/>
  <c r="AP34" i="1"/>
  <c r="AQ34" i="1"/>
  <c r="AR34" i="1"/>
  <c r="AT34" i="1"/>
  <c r="AX34" i="1"/>
  <c r="AB35" i="1"/>
  <c r="AD35" i="1"/>
  <c r="AE35" i="1"/>
  <c r="AF35" i="1"/>
  <c r="AG35" i="1"/>
  <c r="BH35" i="1"/>
  <c r="AJ35" i="1"/>
  <c r="AK35" i="1"/>
  <c r="AL35" i="1"/>
  <c r="AM35" i="1"/>
  <c r="AN35" i="1"/>
  <c r="AO35" i="1"/>
  <c r="AP35" i="1"/>
  <c r="AQ35" i="1"/>
  <c r="AR35" i="1"/>
  <c r="AT35" i="1"/>
  <c r="AX35" i="1"/>
  <c r="AB36" i="1"/>
  <c r="AD36" i="1"/>
  <c r="AE36" i="1"/>
  <c r="AF36" i="1"/>
  <c r="AG36" i="1"/>
  <c r="BH36" i="1"/>
  <c r="AJ36" i="1"/>
  <c r="AK36" i="1"/>
  <c r="AL36" i="1"/>
  <c r="AM36" i="1"/>
  <c r="AN36" i="1"/>
  <c r="AO36" i="1"/>
  <c r="AP36" i="1"/>
  <c r="AQ36" i="1"/>
  <c r="AR36" i="1"/>
  <c r="AT36" i="1"/>
  <c r="AX36" i="1"/>
  <c r="AB37" i="1"/>
  <c r="AD37" i="1"/>
  <c r="AE37" i="1"/>
  <c r="AF37" i="1"/>
  <c r="AG37" i="1"/>
  <c r="BH37" i="1"/>
  <c r="AJ37" i="1"/>
  <c r="AK37" i="1"/>
  <c r="AL37" i="1"/>
  <c r="AM37" i="1"/>
  <c r="AN37" i="1"/>
  <c r="AO37" i="1"/>
  <c r="AP37" i="1"/>
  <c r="AQ37" i="1"/>
  <c r="AR37" i="1"/>
  <c r="AT37" i="1"/>
  <c r="AX37" i="1"/>
  <c r="AB38" i="1"/>
  <c r="AD38" i="1"/>
  <c r="AE38" i="1"/>
  <c r="AF38" i="1"/>
  <c r="AG38" i="1"/>
  <c r="BH38" i="1"/>
  <c r="AJ38" i="1"/>
  <c r="AK38" i="1"/>
  <c r="AL38" i="1"/>
  <c r="AM38" i="1"/>
  <c r="AN38" i="1"/>
  <c r="AO38" i="1"/>
  <c r="AP38" i="1"/>
  <c r="AQ38" i="1"/>
  <c r="AR38" i="1"/>
  <c r="AT38" i="1"/>
  <c r="AX38" i="1"/>
  <c r="AB39" i="1"/>
  <c r="AD39" i="1"/>
  <c r="AE39" i="1"/>
  <c r="AF39" i="1"/>
  <c r="AG39" i="1"/>
  <c r="BH39" i="1"/>
  <c r="AJ39" i="1"/>
  <c r="AK39" i="1"/>
  <c r="AL39" i="1"/>
  <c r="AM39" i="1"/>
  <c r="AN39" i="1"/>
  <c r="AO39" i="1"/>
  <c r="AP39" i="1"/>
  <c r="AQ39" i="1"/>
  <c r="AR39" i="1"/>
  <c r="AT39" i="1"/>
  <c r="AX39" i="1"/>
  <c r="AB40" i="1"/>
  <c r="AD40" i="1"/>
  <c r="AE40" i="1"/>
  <c r="AF40" i="1"/>
  <c r="AG40" i="1"/>
  <c r="BH40" i="1"/>
  <c r="AJ40" i="1"/>
  <c r="AK40" i="1"/>
  <c r="AL40" i="1"/>
  <c r="AM40" i="1"/>
  <c r="AN40" i="1"/>
  <c r="AO40" i="1"/>
  <c r="AP40" i="1"/>
  <c r="AQ40" i="1"/>
  <c r="AR40" i="1"/>
  <c r="AT40" i="1"/>
  <c r="AX40" i="1"/>
  <c r="AB41" i="1"/>
  <c r="AD41" i="1"/>
  <c r="AE41" i="1"/>
  <c r="AF41" i="1"/>
  <c r="AG41" i="1"/>
  <c r="BH41" i="1"/>
  <c r="AJ41" i="1"/>
  <c r="AK41" i="1"/>
  <c r="AL41" i="1"/>
  <c r="AM41" i="1"/>
  <c r="AN41" i="1"/>
  <c r="AO41" i="1"/>
  <c r="AP41" i="1"/>
  <c r="AQ41" i="1"/>
  <c r="AR41" i="1"/>
  <c r="AT41" i="1"/>
  <c r="AX41" i="1"/>
  <c r="AB42" i="1"/>
  <c r="AD42" i="1"/>
  <c r="AE42" i="1"/>
  <c r="AF42" i="1"/>
  <c r="AG42" i="1"/>
  <c r="BH42" i="1"/>
  <c r="AJ42" i="1"/>
  <c r="AK42" i="1"/>
  <c r="AL42" i="1"/>
  <c r="AM42" i="1"/>
  <c r="AN42" i="1"/>
  <c r="AO42" i="1"/>
  <c r="AP42" i="1"/>
  <c r="AQ42" i="1"/>
  <c r="AR42" i="1"/>
  <c r="AT42" i="1"/>
  <c r="AX42" i="1"/>
  <c r="AB43" i="1"/>
  <c r="AD43" i="1"/>
  <c r="AE43" i="1"/>
  <c r="AF43" i="1"/>
  <c r="AG43" i="1"/>
  <c r="BH43" i="1"/>
  <c r="AJ43" i="1"/>
  <c r="AK43" i="1"/>
  <c r="AL43" i="1"/>
  <c r="AM43" i="1"/>
  <c r="AN43" i="1"/>
  <c r="AO43" i="1"/>
  <c r="AP43" i="1"/>
  <c r="AQ43" i="1"/>
  <c r="AR43" i="1"/>
  <c r="AT43" i="1"/>
  <c r="AX43" i="1"/>
  <c r="AB44" i="1"/>
  <c r="AD44" i="1"/>
  <c r="AE44" i="1"/>
  <c r="AF44" i="1"/>
  <c r="AG44" i="1"/>
  <c r="BH44" i="1"/>
  <c r="AJ44" i="1"/>
  <c r="AK44" i="1"/>
  <c r="AL44" i="1"/>
  <c r="AM44" i="1"/>
  <c r="AN44" i="1"/>
  <c r="AO44" i="1"/>
  <c r="AP44" i="1"/>
  <c r="AQ44" i="1"/>
  <c r="AR44" i="1"/>
  <c r="AT44" i="1"/>
  <c r="AX44" i="1"/>
  <c r="AB45" i="1"/>
  <c r="AD45" i="1"/>
  <c r="AE45" i="1"/>
  <c r="AF45" i="1"/>
  <c r="AG45" i="1"/>
  <c r="BH45" i="1"/>
  <c r="AJ45" i="1"/>
  <c r="AK45" i="1"/>
  <c r="AL45" i="1"/>
  <c r="AM45" i="1"/>
  <c r="AN45" i="1"/>
  <c r="AO45" i="1"/>
  <c r="AP45" i="1"/>
  <c r="AQ45" i="1"/>
  <c r="AR45" i="1"/>
  <c r="AT45" i="1"/>
  <c r="AX45" i="1"/>
  <c r="AB46" i="1"/>
  <c r="AD46" i="1"/>
  <c r="AE46" i="1"/>
  <c r="AF46" i="1"/>
  <c r="AG46" i="1"/>
  <c r="BH46" i="1"/>
  <c r="AJ46" i="1"/>
  <c r="AK46" i="1"/>
  <c r="AL46" i="1"/>
  <c r="AM46" i="1"/>
  <c r="AN46" i="1"/>
  <c r="AO46" i="1"/>
  <c r="AP46" i="1"/>
  <c r="AQ46" i="1"/>
  <c r="AR46" i="1"/>
  <c r="AT46" i="1"/>
  <c r="AX46" i="1"/>
  <c r="AB47" i="1"/>
  <c r="AD47" i="1"/>
  <c r="AE47" i="1"/>
  <c r="AF47" i="1"/>
  <c r="AG47" i="1"/>
  <c r="BH47" i="1"/>
  <c r="AJ47" i="1"/>
  <c r="AK47" i="1"/>
  <c r="AL47" i="1"/>
  <c r="AM47" i="1"/>
  <c r="AN47" i="1"/>
  <c r="AO47" i="1"/>
  <c r="AP47" i="1"/>
  <c r="AQ47" i="1"/>
  <c r="AR47" i="1"/>
  <c r="AT47" i="1"/>
  <c r="AX47" i="1"/>
  <c r="AB48" i="1"/>
  <c r="AD48" i="1"/>
  <c r="AE48" i="1"/>
  <c r="AF48" i="1"/>
  <c r="AG48" i="1"/>
  <c r="BH48" i="1"/>
  <c r="AJ48" i="1"/>
  <c r="AK48" i="1"/>
  <c r="AL48" i="1"/>
  <c r="AM48" i="1"/>
  <c r="AN48" i="1"/>
  <c r="AO48" i="1"/>
  <c r="AP48" i="1"/>
  <c r="AQ48" i="1"/>
  <c r="AR48" i="1"/>
  <c r="AT48" i="1"/>
  <c r="AX48" i="1"/>
  <c r="AB49" i="1"/>
  <c r="AD49" i="1"/>
  <c r="AE49" i="1"/>
  <c r="AF49" i="1"/>
  <c r="AG49" i="1"/>
  <c r="BH49" i="1"/>
  <c r="AJ49" i="1"/>
  <c r="AK49" i="1"/>
  <c r="AL49" i="1"/>
  <c r="AM49" i="1"/>
  <c r="AN49" i="1"/>
  <c r="AO49" i="1"/>
  <c r="AP49" i="1"/>
  <c r="AQ49" i="1"/>
  <c r="AR49" i="1"/>
  <c r="AT49" i="1"/>
  <c r="AX49" i="1"/>
  <c r="AB50" i="1"/>
  <c r="AD50" i="1"/>
  <c r="AE50" i="1"/>
  <c r="AF50" i="1"/>
  <c r="AG50" i="1"/>
  <c r="BH50" i="1"/>
  <c r="AJ50" i="1"/>
  <c r="AK50" i="1"/>
  <c r="AL50" i="1"/>
  <c r="AM50" i="1"/>
  <c r="AN50" i="1"/>
  <c r="AO50" i="1"/>
  <c r="AP50" i="1"/>
  <c r="AQ50" i="1"/>
  <c r="AR50" i="1"/>
  <c r="AT50" i="1"/>
  <c r="AX50" i="1"/>
  <c r="AB51" i="1"/>
  <c r="AD51" i="1"/>
  <c r="AE51" i="1"/>
  <c r="AF51" i="1"/>
  <c r="AG51" i="1"/>
  <c r="BH51" i="1"/>
  <c r="AJ51" i="1"/>
  <c r="AK51" i="1"/>
  <c r="AL51" i="1"/>
  <c r="AM51" i="1"/>
  <c r="AN51" i="1"/>
  <c r="AO51" i="1"/>
  <c r="AP51" i="1"/>
  <c r="AQ51" i="1"/>
  <c r="AR51" i="1"/>
  <c r="AT51" i="1"/>
  <c r="AX51" i="1"/>
  <c r="AB52" i="1"/>
  <c r="AD52" i="1"/>
  <c r="AE52" i="1"/>
  <c r="AF52" i="1"/>
  <c r="AG52" i="1"/>
  <c r="BH52" i="1"/>
  <c r="AJ52" i="1"/>
  <c r="AK52" i="1"/>
  <c r="AL52" i="1"/>
  <c r="AM52" i="1"/>
  <c r="AN52" i="1"/>
  <c r="AO52" i="1"/>
  <c r="AP52" i="1"/>
  <c r="AQ52" i="1"/>
  <c r="AR52" i="1"/>
  <c r="AT52" i="1"/>
  <c r="AX52" i="1"/>
  <c r="AB53" i="1"/>
  <c r="AD53" i="1"/>
  <c r="AE53" i="1"/>
  <c r="AF53" i="1"/>
  <c r="AG53" i="1"/>
  <c r="BH53" i="1"/>
  <c r="AJ53" i="1"/>
  <c r="AK53" i="1"/>
  <c r="AL53" i="1"/>
  <c r="AM53" i="1"/>
  <c r="AN53" i="1"/>
  <c r="AO53" i="1"/>
  <c r="AP53" i="1"/>
  <c r="AQ53" i="1"/>
  <c r="AR53" i="1"/>
  <c r="AT53" i="1"/>
  <c r="AX53" i="1"/>
  <c r="AB54" i="1"/>
  <c r="AD54" i="1"/>
  <c r="AE54" i="1"/>
  <c r="AF54" i="1"/>
  <c r="AG54" i="1"/>
  <c r="BH54" i="1"/>
  <c r="AJ54" i="1"/>
  <c r="AK54" i="1"/>
  <c r="AL54" i="1"/>
  <c r="AM54" i="1"/>
  <c r="AN54" i="1"/>
  <c r="AO54" i="1"/>
  <c r="AP54" i="1"/>
  <c r="AQ54" i="1"/>
  <c r="AR54" i="1"/>
  <c r="AT54" i="1"/>
  <c r="AX54" i="1"/>
  <c r="AB55" i="1"/>
  <c r="AD55" i="1"/>
  <c r="AE55" i="1"/>
  <c r="AF55" i="1"/>
  <c r="AG55" i="1"/>
  <c r="BH55" i="1"/>
  <c r="AJ55" i="1"/>
  <c r="AK55" i="1"/>
  <c r="AL55" i="1"/>
  <c r="AM55" i="1"/>
  <c r="AN55" i="1"/>
  <c r="AO55" i="1"/>
  <c r="AP55" i="1"/>
  <c r="AQ55" i="1"/>
  <c r="AR55" i="1"/>
  <c r="AT55" i="1"/>
  <c r="AX55" i="1"/>
  <c r="AB56" i="1"/>
  <c r="AD56" i="1"/>
  <c r="AE56" i="1"/>
  <c r="AF56" i="1"/>
  <c r="AG56" i="1"/>
  <c r="BH56" i="1"/>
  <c r="AJ56" i="1"/>
  <c r="AK56" i="1"/>
  <c r="AL56" i="1"/>
  <c r="AM56" i="1"/>
  <c r="AN56" i="1"/>
  <c r="AO56" i="1"/>
  <c r="AP56" i="1"/>
  <c r="AQ56" i="1"/>
  <c r="AR56" i="1"/>
  <c r="AT56" i="1"/>
  <c r="AX56" i="1"/>
  <c r="AB57" i="1"/>
  <c r="AD57" i="1"/>
  <c r="AE57" i="1"/>
  <c r="AF57" i="1"/>
  <c r="AG57" i="1"/>
  <c r="BH57" i="1"/>
  <c r="AJ57" i="1"/>
  <c r="AK57" i="1"/>
  <c r="AL57" i="1"/>
  <c r="AM57" i="1"/>
  <c r="AN57" i="1"/>
  <c r="AO57" i="1"/>
  <c r="AP57" i="1"/>
  <c r="AQ57" i="1"/>
  <c r="AR57" i="1"/>
  <c r="AT57" i="1"/>
  <c r="AX57" i="1"/>
  <c r="AB58" i="1"/>
  <c r="AD58" i="1"/>
  <c r="AE58" i="1"/>
  <c r="AF58" i="1"/>
  <c r="AG58" i="1"/>
  <c r="BH58" i="1"/>
  <c r="AJ58" i="1"/>
  <c r="AK58" i="1"/>
  <c r="AL58" i="1"/>
  <c r="AM58" i="1"/>
  <c r="AN58" i="1"/>
  <c r="AO58" i="1"/>
  <c r="AP58" i="1"/>
  <c r="AQ58" i="1"/>
  <c r="AR58" i="1"/>
  <c r="AT58" i="1"/>
  <c r="AX58" i="1"/>
  <c r="AB59" i="1"/>
  <c r="AD59" i="1"/>
  <c r="AE59" i="1"/>
  <c r="AF59" i="1"/>
  <c r="AG59" i="1"/>
  <c r="BH59" i="1"/>
  <c r="AJ59" i="1"/>
  <c r="AK59" i="1"/>
  <c r="AL59" i="1"/>
  <c r="AM59" i="1"/>
  <c r="AN59" i="1"/>
  <c r="AO59" i="1"/>
  <c r="AP59" i="1"/>
  <c r="AQ59" i="1"/>
  <c r="AR59" i="1"/>
  <c r="AT59" i="1"/>
  <c r="AX59" i="1"/>
  <c r="AB60" i="1"/>
  <c r="AD60" i="1"/>
  <c r="AE60" i="1"/>
  <c r="AF60" i="1"/>
  <c r="AG60" i="1"/>
  <c r="BH60" i="1"/>
  <c r="AJ60" i="1"/>
  <c r="AK60" i="1"/>
  <c r="AL60" i="1"/>
  <c r="AM60" i="1"/>
  <c r="AN60" i="1"/>
  <c r="AO60" i="1"/>
  <c r="AP60" i="1"/>
  <c r="AQ60" i="1"/>
  <c r="AR60" i="1"/>
  <c r="AT60" i="1"/>
  <c r="AX60" i="1"/>
  <c r="AB61" i="1"/>
  <c r="AD61" i="1"/>
  <c r="AE61" i="1"/>
  <c r="AF61" i="1"/>
  <c r="AG61" i="1"/>
  <c r="BH61" i="1"/>
  <c r="AJ61" i="1"/>
  <c r="AK61" i="1"/>
  <c r="AL61" i="1"/>
  <c r="AM61" i="1"/>
  <c r="AN61" i="1"/>
  <c r="AO61" i="1"/>
  <c r="AP61" i="1"/>
  <c r="AQ61" i="1"/>
  <c r="AR61" i="1"/>
  <c r="AT61" i="1"/>
  <c r="AX61" i="1"/>
  <c r="AB62" i="1"/>
  <c r="AD62" i="1"/>
  <c r="AE62" i="1"/>
  <c r="AF62" i="1"/>
  <c r="AG62" i="1"/>
  <c r="BH62" i="1"/>
  <c r="AJ62" i="1"/>
  <c r="AK62" i="1"/>
  <c r="AL62" i="1"/>
  <c r="AM62" i="1"/>
  <c r="AN62" i="1"/>
  <c r="AO62" i="1"/>
  <c r="AP62" i="1"/>
  <c r="AQ62" i="1"/>
  <c r="AR62" i="1"/>
  <c r="AT62" i="1"/>
  <c r="AX62" i="1"/>
  <c r="AB63" i="1"/>
  <c r="AD63" i="1"/>
  <c r="AE63" i="1"/>
  <c r="AF63" i="1"/>
  <c r="AG63" i="1"/>
  <c r="BH63" i="1"/>
  <c r="AJ63" i="1"/>
  <c r="AK63" i="1"/>
  <c r="AL63" i="1"/>
  <c r="AM63" i="1"/>
  <c r="AN63" i="1"/>
  <c r="AO63" i="1"/>
  <c r="AP63" i="1"/>
  <c r="AQ63" i="1"/>
  <c r="AR63" i="1"/>
  <c r="AT63" i="1"/>
  <c r="AX63" i="1"/>
  <c r="AB64" i="1"/>
  <c r="AD64" i="1"/>
  <c r="AE64" i="1"/>
  <c r="AF64" i="1"/>
  <c r="AG64" i="1"/>
  <c r="BH64" i="1"/>
  <c r="AJ64" i="1"/>
  <c r="AK64" i="1"/>
  <c r="AL64" i="1"/>
  <c r="AM64" i="1"/>
  <c r="AN64" i="1"/>
  <c r="AO64" i="1"/>
  <c r="AP64" i="1"/>
  <c r="AQ64" i="1"/>
  <c r="AR64" i="1"/>
  <c r="AT64" i="1"/>
  <c r="AX64" i="1"/>
  <c r="AB65" i="1"/>
  <c r="AD65" i="1"/>
  <c r="AE65" i="1"/>
  <c r="AF65" i="1"/>
  <c r="AG65" i="1"/>
  <c r="BH65" i="1"/>
  <c r="AJ65" i="1"/>
  <c r="AK65" i="1"/>
  <c r="AL65" i="1"/>
  <c r="AM65" i="1"/>
  <c r="AN65" i="1"/>
  <c r="AO65" i="1"/>
  <c r="AP65" i="1"/>
  <c r="AQ65" i="1"/>
  <c r="AR65" i="1"/>
  <c r="AT65" i="1"/>
  <c r="AX65" i="1"/>
  <c r="AB66" i="1"/>
  <c r="AD66" i="1"/>
  <c r="AE66" i="1"/>
  <c r="AF66" i="1"/>
  <c r="AG66" i="1"/>
  <c r="BH66" i="1"/>
  <c r="AJ66" i="1"/>
  <c r="AK66" i="1"/>
  <c r="AL66" i="1"/>
  <c r="AM66" i="1"/>
  <c r="AN66" i="1"/>
  <c r="AO66" i="1"/>
  <c r="AP66" i="1"/>
  <c r="AQ66" i="1"/>
  <c r="AR66" i="1"/>
  <c r="AT66" i="1"/>
  <c r="AX66" i="1"/>
  <c r="AB67" i="1"/>
  <c r="AD67" i="1"/>
  <c r="AE67" i="1"/>
  <c r="AF67" i="1"/>
  <c r="AG67" i="1"/>
  <c r="BH67" i="1"/>
  <c r="AJ67" i="1"/>
  <c r="AK67" i="1"/>
  <c r="AL67" i="1"/>
  <c r="AM67" i="1"/>
  <c r="AN67" i="1"/>
  <c r="AO67" i="1"/>
  <c r="AP67" i="1"/>
  <c r="AQ67" i="1"/>
  <c r="AR67" i="1"/>
  <c r="AT67" i="1"/>
  <c r="AX67" i="1"/>
  <c r="AB68" i="1"/>
  <c r="AD68" i="1"/>
  <c r="AE68" i="1"/>
  <c r="AF68" i="1"/>
  <c r="AG68" i="1"/>
  <c r="BH68" i="1"/>
  <c r="AJ68" i="1"/>
  <c r="AK68" i="1"/>
  <c r="AL68" i="1"/>
  <c r="AM68" i="1"/>
  <c r="AN68" i="1"/>
  <c r="AO68" i="1"/>
  <c r="AP68" i="1"/>
  <c r="AQ68" i="1"/>
  <c r="AR68" i="1"/>
  <c r="AT68" i="1"/>
  <c r="AX68" i="1"/>
  <c r="AB69" i="1"/>
  <c r="AD69" i="1"/>
  <c r="AE69" i="1"/>
  <c r="AF69" i="1"/>
  <c r="AG69" i="1"/>
  <c r="BH69" i="1"/>
  <c r="AJ69" i="1"/>
  <c r="AK69" i="1"/>
  <c r="AL69" i="1"/>
  <c r="AM69" i="1"/>
  <c r="AN69" i="1"/>
  <c r="AO69" i="1"/>
  <c r="AP69" i="1"/>
  <c r="AQ69" i="1"/>
  <c r="AR69" i="1"/>
  <c r="AT69" i="1"/>
  <c r="AX69" i="1"/>
  <c r="AB70" i="1"/>
  <c r="AD70" i="1"/>
  <c r="AE70" i="1"/>
  <c r="AF70" i="1"/>
  <c r="AG70" i="1"/>
  <c r="BH70" i="1"/>
  <c r="AJ70" i="1"/>
  <c r="AK70" i="1"/>
  <c r="AL70" i="1"/>
  <c r="AM70" i="1"/>
  <c r="AN70" i="1"/>
  <c r="AO70" i="1"/>
  <c r="AP70" i="1"/>
  <c r="AQ70" i="1"/>
  <c r="AR70" i="1"/>
  <c r="AT70" i="1"/>
  <c r="AX70" i="1"/>
  <c r="AB71" i="1"/>
  <c r="AD71" i="1"/>
  <c r="AE71" i="1"/>
  <c r="AF71" i="1"/>
  <c r="AG71" i="1"/>
  <c r="BH71" i="1"/>
  <c r="AJ71" i="1"/>
  <c r="AK71" i="1"/>
  <c r="AL71" i="1"/>
  <c r="AM71" i="1"/>
  <c r="AN71" i="1"/>
  <c r="AO71" i="1"/>
  <c r="AP71" i="1"/>
  <c r="AQ71" i="1"/>
  <c r="AR71" i="1"/>
  <c r="AT71" i="1"/>
  <c r="AX71" i="1"/>
  <c r="AB72" i="1"/>
  <c r="AD72" i="1"/>
  <c r="AE72" i="1"/>
  <c r="AF72" i="1"/>
  <c r="AG72" i="1"/>
  <c r="BH72" i="1"/>
  <c r="AJ72" i="1"/>
  <c r="AK72" i="1"/>
  <c r="AL72" i="1"/>
  <c r="AM72" i="1"/>
  <c r="AN72" i="1"/>
  <c r="AO72" i="1"/>
  <c r="AP72" i="1"/>
  <c r="AQ72" i="1"/>
  <c r="AR72" i="1"/>
  <c r="AT72" i="1"/>
  <c r="AX72" i="1"/>
  <c r="AB73" i="1"/>
  <c r="AD73" i="1"/>
  <c r="AE73" i="1"/>
  <c r="AF73" i="1"/>
  <c r="AG73" i="1"/>
  <c r="BH73" i="1"/>
  <c r="AJ73" i="1"/>
  <c r="AK73" i="1"/>
  <c r="AL73" i="1"/>
  <c r="AM73" i="1"/>
  <c r="AN73" i="1"/>
  <c r="AO73" i="1"/>
  <c r="AP73" i="1"/>
  <c r="AQ73" i="1"/>
  <c r="AR73" i="1"/>
  <c r="AT73" i="1"/>
  <c r="AX73" i="1"/>
  <c r="AB74" i="1"/>
  <c r="AD74" i="1"/>
  <c r="AE74" i="1"/>
  <c r="AF74" i="1"/>
  <c r="AG74" i="1"/>
  <c r="BH74" i="1"/>
  <c r="AJ74" i="1"/>
  <c r="AK74" i="1"/>
  <c r="AL74" i="1"/>
  <c r="AM74" i="1"/>
  <c r="AN74" i="1"/>
  <c r="AO74" i="1"/>
  <c r="AP74" i="1"/>
  <c r="AQ74" i="1"/>
  <c r="AR74" i="1"/>
  <c r="AT74" i="1"/>
  <c r="AX74" i="1"/>
  <c r="AB75" i="1"/>
  <c r="AD75" i="1"/>
  <c r="AE75" i="1"/>
  <c r="AF75" i="1"/>
  <c r="AG75" i="1"/>
  <c r="BH75" i="1"/>
  <c r="AJ75" i="1"/>
  <c r="AK75" i="1"/>
  <c r="AL75" i="1"/>
  <c r="AM75" i="1"/>
  <c r="AN75" i="1"/>
  <c r="AO75" i="1"/>
  <c r="AP75" i="1"/>
  <c r="AQ75" i="1"/>
  <c r="AR75" i="1"/>
  <c r="AT75" i="1"/>
  <c r="AX75" i="1"/>
  <c r="AB76" i="1"/>
  <c r="AD76" i="1"/>
  <c r="AE76" i="1"/>
  <c r="AF76" i="1"/>
  <c r="AG76" i="1"/>
  <c r="BH76" i="1"/>
  <c r="AJ76" i="1"/>
  <c r="AK76" i="1"/>
  <c r="AL76" i="1"/>
  <c r="AM76" i="1"/>
  <c r="AN76" i="1"/>
  <c r="AO76" i="1"/>
  <c r="AP76" i="1"/>
  <c r="AQ76" i="1"/>
  <c r="AR76" i="1"/>
  <c r="AT76" i="1"/>
  <c r="AX76" i="1"/>
  <c r="AB77" i="1"/>
  <c r="AD77" i="1"/>
  <c r="AE77" i="1"/>
  <c r="AF77" i="1"/>
  <c r="AG77" i="1"/>
  <c r="BH77" i="1"/>
  <c r="AJ77" i="1"/>
  <c r="AK77" i="1"/>
  <c r="AL77" i="1"/>
  <c r="AM77" i="1"/>
  <c r="AN77" i="1"/>
  <c r="AO77" i="1"/>
  <c r="AP77" i="1"/>
  <c r="AQ77" i="1"/>
  <c r="AR77" i="1"/>
  <c r="AT77" i="1"/>
  <c r="AX77" i="1"/>
  <c r="AB78" i="1"/>
  <c r="AD78" i="1"/>
  <c r="AE78" i="1"/>
  <c r="AF78" i="1"/>
  <c r="AG78" i="1"/>
  <c r="BH78" i="1"/>
  <c r="AJ78" i="1"/>
  <c r="AK78" i="1"/>
  <c r="AL78" i="1"/>
  <c r="AM78" i="1"/>
  <c r="AN78" i="1"/>
  <c r="AO78" i="1"/>
  <c r="AP78" i="1"/>
  <c r="AQ78" i="1"/>
  <c r="AR78" i="1"/>
  <c r="AT78" i="1"/>
  <c r="AX78" i="1"/>
  <c r="AB79" i="1"/>
  <c r="AD79" i="1"/>
  <c r="AE79" i="1"/>
  <c r="AF79" i="1"/>
  <c r="AG79" i="1"/>
  <c r="BH79" i="1"/>
  <c r="AJ79" i="1"/>
  <c r="AK79" i="1"/>
  <c r="AL79" i="1"/>
  <c r="AM79" i="1"/>
  <c r="AN79" i="1"/>
  <c r="AO79" i="1"/>
  <c r="AP79" i="1"/>
  <c r="AQ79" i="1"/>
  <c r="AR79" i="1"/>
  <c r="AT79" i="1"/>
  <c r="AX79" i="1"/>
  <c r="AB80" i="1"/>
  <c r="AD80" i="1"/>
  <c r="AE80" i="1"/>
  <c r="AF80" i="1"/>
  <c r="AG80" i="1"/>
  <c r="BH80" i="1"/>
  <c r="AJ80" i="1"/>
  <c r="AK80" i="1"/>
  <c r="AL80" i="1"/>
  <c r="AM80" i="1"/>
  <c r="AN80" i="1"/>
  <c r="AO80" i="1"/>
  <c r="AP80" i="1"/>
  <c r="AQ80" i="1"/>
  <c r="AR80" i="1"/>
  <c r="AT80" i="1"/>
  <c r="AX80" i="1"/>
  <c r="AB81" i="1"/>
  <c r="AD81" i="1"/>
  <c r="AE81" i="1"/>
  <c r="AF81" i="1"/>
  <c r="AG81" i="1"/>
  <c r="BH81" i="1"/>
  <c r="AJ81" i="1"/>
  <c r="AK81" i="1"/>
  <c r="AL81" i="1"/>
  <c r="AM81" i="1"/>
  <c r="AN81" i="1"/>
  <c r="AO81" i="1"/>
  <c r="AP81" i="1"/>
  <c r="AQ81" i="1"/>
  <c r="AR81" i="1"/>
  <c r="AT81" i="1"/>
  <c r="AX81" i="1"/>
  <c r="AB82" i="1"/>
  <c r="AD82" i="1"/>
  <c r="AE82" i="1"/>
  <c r="AF82" i="1"/>
  <c r="AG82" i="1"/>
  <c r="BH82" i="1"/>
  <c r="AJ82" i="1"/>
  <c r="AK82" i="1"/>
  <c r="AL82" i="1"/>
  <c r="AM82" i="1"/>
  <c r="AN82" i="1"/>
  <c r="AO82" i="1"/>
  <c r="AP82" i="1"/>
  <c r="AQ82" i="1"/>
  <c r="AR82" i="1"/>
  <c r="AT82" i="1"/>
  <c r="AX82" i="1"/>
  <c r="AB83" i="1"/>
  <c r="AD83" i="1"/>
  <c r="AE83" i="1"/>
  <c r="AF83" i="1"/>
  <c r="AG83" i="1"/>
  <c r="BH83" i="1"/>
  <c r="AJ83" i="1"/>
  <c r="AK83" i="1"/>
  <c r="AL83" i="1"/>
  <c r="AM83" i="1"/>
  <c r="AN83" i="1"/>
  <c r="AO83" i="1"/>
  <c r="AP83" i="1"/>
  <c r="AQ83" i="1"/>
  <c r="AR83" i="1"/>
  <c r="AT83" i="1"/>
  <c r="AX83" i="1"/>
  <c r="AB84" i="1"/>
  <c r="AD84" i="1"/>
  <c r="AE84" i="1"/>
  <c r="AF84" i="1"/>
  <c r="AG84" i="1"/>
  <c r="BH84" i="1"/>
  <c r="AJ84" i="1"/>
  <c r="AK84" i="1"/>
  <c r="AL84" i="1"/>
  <c r="AM84" i="1"/>
  <c r="AN84" i="1"/>
  <c r="AO84" i="1"/>
  <c r="AP84" i="1"/>
  <c r="AQ84" i="1"/>
  <c r="AR84" i="1"/>
  <c r="AT84" i="1"/>
  <c r="AX84" i="1"/>
  <c r="AB85" i="1"/>
  <c r="AD85" i="1"/>
  <c r="AE85" i="1"/>
  <c r="AF85" i="1"/>
  <c r="AG85" i="1"/>
  <c r="BH85" i="1"/>
  <c r="AJ85" i="1"/>
  <c r="AK85" i="1"/>
  <c r="AL85" i="1"/>
  <c r="AM85" i="1"/>
  <c r="AN85" i="1"/>
  <c r="AO85" i="1"/>
  <c r="AP85" i="1"/>
  <c r="AQ85" i="1"/>
  <c r="AR85" i="1"/>
  <c r="AT85" i="1"/>
  <c r="AX85" i="1"/>
  <c r="AB86" i="1"/>
  <c r="AD86" i="1"/>
  <c r="AE86" i="1"/>
  <c r="AF86" i="1"/>
  <c r="AG86" i="1"/>
  <c r="BH86" i="1"/>
  <c r="AJ86" i="1"/>
  <c r="AK86" i="1"/>
  <c r="AL86" i="1"/>
  <c r="AM86" i="1"/>
  <c r="AN86" i="1"/>
  <c r="AO86" i="1"/>
  <c r="AP86" i="1"/>
  <c r="AQ86" i="1"/>
  <c r="AR86" i="1"/>
  <c r="AT86" i="1"/>
  <c r="AX86" i="1"/>
  <c r="AB87" i="1"/>
  <c r="AD87" i="1"/>
  <c r="AE87" i="1"/>
  <c r="AF87" i="1"/>
  <c r="AG87" i="1"/>
  <c r="BH87" i="1"/>
  <c r="AJ87" i="1"/>
  <c r="AK87" i="1"/>
  <c r="AL87" i="1"/>
  <c r="AM87" i="1"/>
  <c r="AN87" i="1"/>
  <c r="AO87" i="1"/>
  <c r="AP87" i="1"/>
  <c r="AQ87" i="1"/>
  <c r="AR87" i="1"/>
  <c r="AT87" i="1"/>
  <c r="AX87" i="1"/>
  <c r="AB88" i="1"/>
  <c r="AD88" i="1"/>
  <c r="AE88" i="1"/>
  <c r="AF88" i="1"/>
  <c r="AG88" i="1"/>
  <c r="BH88" i="1"/>
  <c r="AJ88" i="1"/>
  <c r="AK88" i="1"/>
  <c r="AL88" i="1"/>
  <c r="AM88" i="1"/>
  <c r="AN88" i="1"/>
  <c r="AO88" i="1"/>
  <c r="AP88" i="1"/>
  <c r="AQ88" i="1"/>
  <c r="AR88" i="1"/>
  <c r="AT88" i="1"/>
  <c r="AX88" i="1"/>
  <c r="AB89" i="1"/>
  <c r="AD89" i="1"/>
  <c r="AE89" i="1"/>
  <c r="AF89" i="1"/>
  <c r="AG89" i="1"/>
  <c r="BH89" i="1"/>
  <c r="AJ89" i="1"/>
  <c r="AK89" i="1"/>
  <c r="AL89" i="1"/>
  <c r="AM89" i="1"/>
  <c r="AN89" i="1"/>
  <c r="AO89" i="1"/>
  <c r="AP89" i="1"/>
  <c r="AQ89" i="1"/>
  <c r="AR89" i="1"/>
  <c r="AT89" i="1"/>
  <c r="AX89" i="1"/>
  <c r="AB90" i="1"/>
  <c r="AD90" i="1"/>
  <c r="AE90" i="1"/>
  <c r="AF90" i="1"/>
  <c r="AG90" i="1"/>
  <c r="BH90" i="1"/>
  <c r="AJ90" i="1"/>
  <c r="AK90" i="1"/>
  <c r="AL90" i="1"/>
  <c r="AM90" i="1"/>
  <c r="AN90" i="1"/>
  <c r="AO90" i="1"/>
  <c r="AP90" i="1"/>
  <c r="AQ90" i="1"/>
  <c r="AR90" i="1"/>
  <c r="AT90" i="1"/>
  <c r="AX90" i="1"/>
  <c r="AB91" i="1"/>
  <c r="AD91" i="1"/>
  <c r="AE91" i="1"/>
  <c r="AF91" i="1"/>
  <c r="AG91" i="1"/>
  <c r="BH91" i="1"/>
  <c r="AJ91" i="1"/>
  <c r="AK91" i="1"/>
  <c r="AL91" i="1"/>
  <c r="AM91" i="1"/>
  <c r="AN91" i="1"/>
  <c r="AO91" i="1"/>
  <c r="AP91" i="1"/>
  <c r="AQ91" i="1"/>
  <c r="AR91" i="1"/>
  <c r="AT91" i="1"/>
  <c r="AX91" i="1"/>
  <c r="AB92" i="1"/>
  <c r="AD92" i="1"/>
  <c r="AE92" i="1"/>
  <c r="AF92" i="1"/>
  <c r="AG92" i="1"/>
  <c r="BH92" i="1"/>
  <c r="AJ92" i="1"/>
  <c r="AK92" i="1"/>
  <c r="AL92" i="1"/>
  <c r="AM92" i="1"/>
  <c r="AN92" i="1"/>
  <c r="AO92" i="1"/>
  <c r="AP92" i="1"/>
  <c r="AQ92" i="1"/>
  <c r="AR92" i="1"/>
  <c r="AT92" i="1"/>
  <c r="AX92" i="1"/>
  <c r="AB93" i="1"/>
  <c r="AD93" i="1"/>
  <c r="AE93" i="1"/>
  <c r="AF93" i="1"/>
  <c r="AG93" i="1"/>
  <c r="BH93" i="1"/>
  <c r="AJ93" i="1"/>
  <c r="AK93" i="1"/>
  <c r="AL93" i="1"/>
  <c r="AM93" i="1"/>
  <c r="AN93" i="1"/>
  <c r="AO93" i="1"/>
  <c r="AP93" i="1"/>
  <c r="AQ93" i="1"/>
  <c r="AR93" i="1"/>
  <c r="AT93" i="1"/>
  <c r="AX93" i="1"/>
  <c r="AB94" i="1"/>
  <c r="AD94" i="1"/>
  <c r="AE94" i="1"/>
  <c r="AF94" i="1"/>
  <c r="AG94" i="1"/>
  <c r="BH94" i="1"/>
  <c r="AJ94" i="1"/>
  <c r="AK94" i="1"/>
  <c r="AL94" i="1"/>
  <c r="AM94" i="1"/>
  <c r="AN94" i="1"/>
  <c r="AO94" i="1"/>
  <c r="AP94" i="1"/>
  <c r="AQ94" i="1"/>
  <c r="AR94" i="1"/>
  <c r="AT94" i="1"/>
  <c r="AX94" i="1"/>
  <c r="AB95" i="1"/>
  <c r="AD95" i="1"/>
  <c r="AE95" i="1"/>
  <c r="AF95" i="1"/>
  <c r="AG95" i="1"/>
  <c r="BH95" i="1"/>
  <c r="AJ95" i="1"/>
  <c r="AK95" i="1"/>
  <c r="AL95" i="1"/>
  <c r="AM95" i="1"/>
  <c r="AN95" i="1"/>
  <c r="AO95" i="1"/>
  <c r="AP95" i="1"/>
  <c r="AQ95" i="1"/>
  <c r="AR95" i="1"/>
  <c r="AT95" i="1"/>
  <c r="AX95" i="1"/>
  <c r="AB96" i="1"/>
  <c r="AD96" i="1"/>
  <c r="AE96" i="1"/>
  <c r="AF96" i="1"/>
  <c r="AG96" i="1"/>
  <c r="BH96" i="1"/>
  <c r="AJ96" i="1"/>
  <c r="AK96" i="1"/>
  <c r="AL96" i="1"/>
  <c r="AM96" i="1"/>
  <c r="AN96" i="1"/>
  <c r="AO96" i="1"/>
  <c r="AP96" i="1"/>
  <c r="AQ96" i="1"/>
  <c r="AR96" i="1"/>
  <c r="AT96" i="1"/>
  <c r="AX96" i="1"/>
  <c r="AB97" i="1"/>
  <c r="AD97" i="1"/>
  <c r="AE97" i="1"/>
  <c r="AF97" i="1"/>
  <c r="AG97" i="1"/>
  <c r="BH97" i="1"/>
  <c r="AJ97" i="1"/>
  <c r="AK97" i="1"/>
  <c r="AL97" i="1"/>
  <c r="AM97" i="1"/>
  <c r="AN97" i="1"/>
  <c r="AO97" i="1"/>
  <c r="AP97" i="1"/>
  <c r="AQ97" i="1"/>
  <c r="AR97" i="1"/>
  <c r="AT97" i="1"/>
  <c r="AX97" i="1"/>
  <c r="AB98" i="1"/>
  <c r="AD98" i="1"/>
  <c r="AE98" i="1"/>
  <c r="AF98" i="1"/>
  <c r="AG98" i="1"/>
  <c r="BH98" i="1"/>
  <c r="AJ98" i="1"/>
  <c r="AK98" i="1"/>
  <c r="AL98" i="1"/>
  <c r="AM98" i="1"/>
  <c r="AN98" i="1"/>
  <c r="AO98" i="1"/>
  <c r="AP98" i="1"/>
  <c r="AQ98" i="1"/>
  <c r="AR98" i="1"/>
  <c r="AT98" i="1"/>
  <c r="AX98" i="1"/>
  <c r="AB99" i="1"/>
  <c r="AD99" i="1"/>
  <c r="AE99" i="1"/>
  <c r="AF99" i="1"/>
  <c r="AG99" i="1"/>
  <c r="BH99" i="1"/>
  <c r="AJ99" i="1"/>
  <c r="AK99" i="1"/>
  <c r="AL99" i="1"/>
  <c r="AM99" i="1"/>
  <c r="AN99" i="1"/>
  <c r="AO99" i="1"/>
  <c r="AP99" i="1"/>
  <c r="AQ99" i="1"/>
  <c r="AR99" i="1"/>
  <c r="AT99" i="1"/>
  <c r="AX99" i="1"/>
  <c r="AB100" i="1"/>
  <c r="AD100" i="1"/>
  <c r="AE100" i="1"/>
  <c r="AF100" i="1"/>
  <c r="AG100" i="1"/>
  <c r="BH100" i="1"/>
  <c r="AJ100" i="1"/>
  <c r="AK100" i="1"/>
  <c r="AL100" i="1"/>
  <c r="AM100" i="1"/>
  <c r="AN100" i="1"/>
  <c r="AO100" i="1"/>
  <c r="AP100" i="1"/>
  <c r="AQ100" i="1"/>
  <c r="AR100" i="1"/>
  <c r="AT100" i="1"/>
  <c r="AX100" i="1"/>
  <c r="AB101" i="1"/>
  <c r="AD101" i="1"/>
  <c r="AE101" i="1"/>
  <c r="AF101" i="1"/>
  <c r="AG101" i="1"/>
  <c r="BH101" i="1"/>
  <c r="AJ101" i="1"/>
  <c r="AK101" i="1"/>
  <c r="AL101" i="1"/>
  <c r="AM101" i="1"/>
  <c r="AN101" i="1"/>
  <c r="AO101" i="1"/>
  <c r="AP101" i="1"/>
  <c r="AQ101" i="1"/>
  <c r="AR101" i="1"/>
  <c r="AT101" i="1"/>
  <c r="AX101" i="1"/>
  <c r="AB102" i="1"/>
  <c r="AD102" i="1"/>
  <c r="AE102" i="1"/>
  <c r="AF102" i="1"/>
  <c r="AG102" i="1"/>
  <c r="BH102" i="1"/>
  <c r="AJ102" i="1"/>
  <c r="AK102" i="1"/>
  <c r="AL102" i="1"/>
  <c r="AM102" i="1"/>
  <c r="AN102" i="1"/>
  <c r="AO102" i="1"/>
  <c r="AP102" i="1"/>
  <c r="AQ102" i="1"/>
  <c r="AR102" i="1"/>
  <c r="AT102" i="1"/>
  <c r="AX102" i="1"/>
  <c r="AB103" i="1"/>
  <c r="AD103" i="1"/>
  <c r="AE103" i="1"/>
  <c r="AF103" i="1"/>
  <c r="AG103" i="1"/>
  <c r="BH103" i="1"/>
  <c r="AJ103" i="1"/>
  <c r="AK103" i="1"/>
  <c r="AL103" i="1"/>
  <c r="AM103" i="1"/>
  <c r="AN103" i="1"/>
  <c r="AO103" i="1"/>
  <c r="AP103" i="1"/>
  <c r="AQ103" i="1"/>
  <c r="AR103" i="1"/>
  <c r="AT103" i="1"/>
  <c r="AX103" i="1"/>
  <c r="AB104" i="1"/>
  <c r="AD104" i="1"/>
  <c r="AE104" i="1"/>
  <c r="AF104" i="1"/>
  <c r="AG104" i="1"/>
  <c r="BH104" i="1"/>
  <c r="AJ104" i="1"/>
  <c r="AK104" i="1"/>
  <c r="AL104" i="1"/>
  <c r="AM104" i="1"/>
  <c r="AN104" i="1"/>
  <c r="AO104" i="1"/>
  <c r="AP104" i="1"/>
  <c r="AQ104" i="1"/>
  <c r="AR104" i="1"/>
  <c r="AT104" i="1"/>
  <c r="AX104" i="1"/>
  <c r="AB105" i="1"/>
  <c r="AD105" i="1"/>
  <c r="AE105" i="1"/>
  <c r="AF105" i="1"/>
  <c r="AG105" i="1"/>
  <c r="BH105" i="1"/>
  <c r="AJ105" i="1"/>
  <c r="AK105" i="1"/>
  <c r="AL105" i="1"/>
  <c r="AM105" i="1"/>
  <c r="AN105" i="1"/>
  <c r="AO105" i="1"/>
  <c r="AP105" i="1"/>
  <c r="AQ105" i="1"/>
  <c r="AR105" i="1"/>
  <c r="AT105" i="1"/>
  <c r="AX105" i="1"/>
  <c r="AB106" i="1"/>
  <c r="AD106" i="1"/>
  <c r="AE106" i="1"/>
  <c r="AF106" i="1"/>
  <c r="AG106" i="1"/>
  <c r="BH106" i="1"/>
  <c r="AJ106" i="1"/>
  <c r="AK106" i="1"/>
  <c r="AL106" i="1"/>
  <c r="AM106" i="1"/>
  <c r="AN106" i="1"/>
  <c r="AO106" i="1"/>
  <c r="AP106" i="1"/>
  <c r="AQ106" i="1"/>
  <c r="AR106" i="1"/>
  <c r="AT106" i="1"/>
  <c r="AX106" i="1"/>
  <c r="AB107" i="1"/>
  <c r="AD107" i="1"/>
  <c r="AE107" i="1"/>
  <c r="AF107" i="1"/>
  <c r="AG107" i="1"/>
  <c r="BH107" i="1"/>
  <c r="AJ107" i="1"/>
  <c r="AK107" i="1"/>
  <c r="AL107" i="1"/>
  <c r="AM107" i="1"/>
  <c r="AN107" i="1"/>
  <c r="AO107" i="1"/>
  <c r="AP107" i="1"/>
  <c r="AQ107" i="1"/>
  <c r="AR107" i="1"/>
  <c r="AT107" i="1"/>
  <c r="AX107" i="1"/>
  <c r="AB108" i="1"/>
  <c r="AD108" i="1"/>
  <c r="AE108" i="1"/>
  <c r="AF108" i="1"/>
  <c r="AG108" i="1"/>
  <c r="BH108" i="1"/>
  <c r="AJ108" i="1"/>
  <c r="AK108" i="1"/>
  <c r="AL108" i="1"/>
  <c r="AM108" i="1"/>
  <c r="AN108" i="1"/>
  <c r="AO108" i="1"/>
  <c r="AP108" i="1"/>
  <c r="AQ108" i="1"/>
  <c r="AR108" i="1"/>
  <c r="AT108" i="1"/>
  <c r="AX108" i="1"/>
  <c r="AB109" i="1"/>
  <c r="AD109" i="1"/>
  <c r="AE109" i="1"/>
  <c r="AF109" i="1"/>
  <c r="AG109" i="1"/>
  <c r="BH109" i="1"/>
  <c r="AJ109" i="1"/>
  <c r="AK109" i="1"/>
  <c r="AL109" i="1"/>
  <c r="AM109" i="1"/>
  <c r="AN109" i="1"/>
  <c r="AO109" i="1"/>
  <c r="AP109" i="1"/>
  <c r="AQ109" i="1"/>
  <c r="AR109" i="1"/>
  <c r="AT109" i="1"/>
  <c r="AX109" i="1"/>
  <c r="AB110" i="1"/>
  <c r="AD110" i="1"/>
  <c r="AE110" i="1"/>
  <c r="AF110" i="1"/>
  <c r="AG110" i="1"/>
  <c r="BH110" i="1"/>
  <c r="AJ110" i="1"/>
  <c r="AK110" i="1"/>
  <c r="AL110" i="1"/>
  <c r="AM110" i="1"/>
  <c r="AN110" i="1"/>
  <c r="AO110" i="1"/>
  <c r="AP110" i="1"/>
  <c r="AQ110" i="1"/>
  <c r="AR110" i="1"/>
  <c r="AT110" i="1"/>
  <c r="AX110" i="1"/>
  <c r="AG11" i="1"/>
  <c r="AF11" i="1"/>
  <c r="AK11" i="1"/>
  <c r="AR11" i="1"/>
  <c r="AS9" i="1"/>
  <c r="AF9" i="1"/>
  <c r="AE9" i="1"/>
  <c r="AD9" i="1"/>
  <c r="AC9" i="1"/>
  <c r="AB9" i="1"/>
  <c r="AG9" i="1"/>
  <c r="AQ10" i="1"/>
  <c r="AR9" i="1"/>
  <c r="AX11" i="1" l="1"/>
  <c r="AQ11" i="1"/>
  <c r="AJ11" i="1"/>
  <c r="BG12" i="1"/>
  <c r="BF13" i="1"/>
  <c r="BG14" i="1"/>
  <c r="BF15" i="1"/>
  <c r="BG16" i="1"/>
  <c r="BF17" i="1"/>
  <c r="BG18" i="1"/>
  <c r="BF19" i="1"/>
  <c r="BG20" i="1"/>
  <c r="BF21" i="1"/>
  <c r="BG22" i="1"/>
  <c r="BF23" i="1"/>
  <c r="BG24" i="1"/>
  <c r="BF25" i="1"/>
  <c r="BG26" i="1"/>
  <c r="BF27" i="1"/>
  <c r="BG28" i="1"/>
  <c r="BF29" i="1"/>
  <c r="BG30" i="1"/>
  <c r="BF31" i="1"/>
  <c r="BG32" i="1"/>
  <c r="BF33" i="1"/>
  <c r="BG34" i="1"/>
  <c r="BF35" i="1"/>
  <c r="BG36" i="1"/>
  <c r="BF37" i="1"/>
  <c r="BG38" i="1"/>
  <c r="BF39" i="1"/>
  <c r="BG40" i="1"/>
  <c r="BF41" i="1"/>
  <c r="BG42" i="1"/>
  <c r="BF43" i="1"/>
  <c r="BG44" i="1"/>
  <c r="BF45" i="1"/>
  <c r="BG46" i="1"/>
  <c r="BF47" i="1"/>
  <c r="BG48" i="1"/>
  <c r="BF49" i="1"/>
  <c r="BG50" i="1"/>
  <c r="BF51" i="1"/>
  <c r="BG52" i="1"/>
  <c r="BF53" i="1"/>
  <c r="BG54" i="1"/>
  <c r="BF55" i="1"/>
  <c r="BG56" i="1"/>
  <c r="BF57" i="1"/>
  <c r="BG58" i="1"/>
  <c r="BF59" i="1"/>
  <c r="BG60" i="1"/>
  <c r="BF61" i="1"/>
  <c r="BG62" i="1"/>
  <c r="BF63" i="1"/>
  <c r="BG64" i="1"/>
  <c r="BF65" i="1"/>
  <c r="BG66" i="1"/>
  <c r="BF67" i="1"/>
  <c r="BG68" i="1"/>
  <c r="BF69" i="1"/>
  <c r="BG70" i="1"/>
  <c r="BF71" i="1"/>
  <c r="BG72" i="1"/>
  <c r="BF73" i="1"/>
  <c r="BG74" i="1"/>
  <c r="BF75" i="1"/>
  <c r="BG76" i="1"/>
  <c r="BF77" i="1"/>
  <c r="BG78" i="1"/>
  <c r="BF79" i="1"/>
  <c r="BG80" i="1"/>
  <c r="BF81" i="1"/>
  <c r="BG82" i="1"/>
  <c r="BF83" i="1"/>
  <c r="BG84" i="1"/>
  <c r="BF85" i="1"/>
  <c r="BG86" i="1"/>
  <c r="BF87" i="1"/>
  <c r="BG88" i="1"/>
  <c r="BF89" i="1"/>
  <c r="BG90" i="1"/>
  <c r="BF91" i="1"/>
  <c r="BG92" i="1"/>
  <c r="BF93" i="1"/>
  <c r="BG94" i="1"/>
  <c r="BF95" i="1"/>
  <c r="BG96" i="1"/>
  <c r="BF97" i="1"/>
  <c r="BG98" i="1"/>
  <c r="BF99" i="1"/>
  <c r="BG100" i="1"/>
  <c r="BF101" i="1"/>
  <c r="BG102" i="1"/>
  <c r="BF103" i="1"/>
  <c r="BG104" i="1"/>
  <c r="BF105" i="1"/>
  <c r="BG106" i="1"/>
  <c r="BF107" i="1"/>
  <c r="BG108" i="1"/>
  <c r="BF109" i="1"/>
  <c r="BG110" i="1"/>
  <c r="AP11" i="1"/>
  <c r="AT11" i="1"/>
  <c r="AO11" i="1"/>
  <c r="AN11" i="1"/>
  <c r="AM11" i="1"/>
  <c r="AL11" i="1"/>
  <c r="AE11" i="1"/>
  <c r="AD11" i="1"/>
  <c r="AB11" i="1"/>
  <c r="AI9" i="1"/>
  <c r="AJ10" i="1"/>
  <c r="AK9" i="1"/>
  <c r="AL9" i="1"/>
  <c r="AM9" i="1"/>
  <c r="AN9" i="1"/>
  <c r="AO9" i="1"/>
  <c r="AP9" i="1"/>
  <c r="AT9" i="1"/>
  <c r="AU9" i="1"/>
  <c r="AV9" i="1"/>
  <c r="AX9" i="1"/>
  <c r="AY9" i="1"/>
  <c r="BG11" i="1" l="1"/>
  <c r="BH11" i="1"/>
  <c r="B32" i="1"/>
  <c r="B17" i="1"/>
  <c r="B92" i="1"/>
  <c r="B88" i="1"/>
  <c r="B76" i="1"/>
  <c r="B56" i="1"/>
  <c r="B105" i="1"/>
  <c r="B101" i="1"/>
  <c r="B97" i="1"/>
  <c r="B89" i="1"/>
  <c r="B61" i="1"/>
  <c r="B57" i="1"/>
  <c r="B103" i="1"/>
  <c r="B87" i="1"/>
  <c r="B83" i="1"/>
  <c r="B79" i="1"/>
  <c r="B75" i="1"/>
  <c r="B71" i="1"/>
  <c r="B67" i="1"/>
  <c r="B66" i="1"/>
  <c r="B46" i="1"/>
  <c r="B31" i="1"/>
  <c r="B54" i="1"/>
  <c r="B11" i="1"/>
  <c r="B91" i="1"/>
  <c r="B55" i="1"/>
  <c r="B106" i="1"/>
  <c r="B18" i="1"/>
  <c r="BF54" i="1"/>
  <c r="BF70" i="1"/>
  <c r="BF102" i="1"/>
  <c r="BF38" i="1"/>
  <c r="BF86" i="1"/>
  <c r="BF22" i="1"/>
  <c r="BF100" i="1"/>
  <c r="BF84" i="1"/>
  <c r="BF68" i="1"/>
  <c r="BF52" i="1"/>
  <c r="BF36" i="1"/>
  <c r="BF20" i="1"/>
  <c r="BF110" i="1"/>
  <c r="BF94" i="1"/>
  <c r="BF78" i="1"/>
  <c r="BF62" i="1"/>
  <c r="BF46" i="1"/>
  <c r="BF30" i="1"/>
  <c r="BF14" i="1"/>
  <c r="BF108" i="1"/>
  <c r="BF92" i="1"/>
  <c r="BF76" i="1"/>
  <c r="BF60" i="1"/>
  <c r="BF44" i="1"/>
  <c r="BF28" i="1"/>
  <c r="BF12" i="1"/>
  <c r="B48" i="1"/>
  <c r="B40" i="1"/>
  <c r="B38" i="1"/>
  <c r="B26" i="1"/>
  <c r="B23" i="1"/>
  <c r="B13" i="1"/>
  <c r="B51" i="1"/>
  <c r="B84" i="1"/>
  <c r="B44" i="1"/>
  <c r="B42" i="1"/>
  <c r="B41" i="1"/>
  <c r="B36" i="1"/>
  <c r="B35" i="1"/>
  <c r="B30" i="1"/>
  <c r="B29" i="1"/>
  <c r="BF106" i="1"/>
  <c r="BF98" i="1"/>
  <c r="BF90" i="1"/>
  <c r="BF82" i="1"/>
  <c r="BF74" i="1"/>
  <c r="BF66" i="1"/>
  <c r="BF58" i="1"/>
  <c r="BF50" i="1"/>
  <c r="BF42" i="1"/>
  <c r="BF34" i="1"/>
  <c r="BF26" i="1"/>
  <c r="BF18" i="1"/>
  <c r="B99" i="1"/>
  <c r="B85" i="1"/>
  <c r="B63" i="1"/>
  <c r="B59" i="1"/>
  <c r="B12" i="1"/>
  <c r="B50" i="1"/>
  <c r="B81" i="1"/>
  <c r="BF104" i="1"/>
  <c r="BF96" i="1"/>
  <c r="BF88" i="1"/>
  <c r="BF80" i="1"/>
  <c r="BF72" i="1"/>
  <c r="BF64" i="1"/>
  <c r="BF56" i="1"/>
  <c r="BF48" i="1"/>
  <c r="BF40" i="1"/>
  <c r="BF32" i="1"/>
  <c r="BF24" i="1"/>
  <c r="BF16" i="1"/>
  <c r="B104" i="1"/>
  <c r="B100" i="1"/>
  <c r="B28" i="1"/>
  <c r="B24" i="1"/>
  <c r="B20" i="1"/>
  <c r="B16" i="1"/>
  <c r="B98" i="1"/>
  <c r="B96" i="1"/>
  <c r="B90" i="1"/>
  <c r="B86" i="1"/>
  <c r="B82" i="1"/>
  <c r="B74" i="1"/>
  <c r="B72" i="1"/>
  <c r="B64" i="1"/>
  <c r="B60" i="1"/>
  <c r="B58" i="1"/>
  <c r="B47" i="1"/>
  <c r="B45" i="1"/>
  <c r="B43" i="1"/>
  <c r="B33" i="1"/>
  <c r="B109" i="1"/>
  <c r="B107" i="1"/>
  <c r="B95" i="1"/>
  <c r="B110" i="1"/>
  <c r="B77" i="1"/>
  <c r="B73" i="1"/>
  <c r="B69" i="1"/>
  <c r="B65" i="1"/>
  <c r="B53" i="1"/>
  <c r="B34" i="1"/>
  <c r="B25" i="1"/>
  <c r="B22" i="1"/>
  <c r="B19" i="1"/>
  <c r="B14" i="1"/>
  <c r="B80" i="1"/>
  <c r="B78" i="1"/>
  <c r="B70" i="1"/>
  <c r="B68" i="1"/>
  <c r="B62" i="1"/>
  <c r="B52" i="1"/>
  <c r="B49" i="1"/>
  <c r="B39" i="1"/>
  <c r="B37" i="1"/>
  <c r="B93" i="1"/>
  <c r="B108" i="1"/>
  <c r="B102" i="1"/>
  <c r="B94" i="1"/>
  <c r="B27" i="1"/>
  <c r="B21" i="1"/>
  <c r="B15" i="1"/>
  <c r="BF11" i="1"/>
  <c r="BG109" i="1"/>
  <c r="BG107" i="1"/>
  <c r="BG105" i="1"/>
  <c r="BG103" i="1"/>
  <c r="BG101" i="1"/>
  <c r="BG99" i="1"/>
  <c r="BG97" i="1"/>
  <c r="BG95" i="1"/>
  <c r="BG93" i="1"/>
  <c r="BG91" i="1"/>
  <c r="BG89" i="1"/>
  <c r="BG87" i="1"/>
  <c r="BG85" i="1"/>
  <c r="BG83" i="1"/>
  <c r="BG81" i="1"/>
  <c r="BG79" i="1"/>
  <c r="BG77" i="1"/>
  <c r="BG75" i="1"/>
  <c r="BG73" i="1"/>
  <c r="BG71" i="1"/>
  <c r="BG69" i="1"/>
  <c r="BG67" i="1"/>
  <c r="BG65" i="1"/>
  <c r="BG63" i="1"/>
  <c r="BG61" i="1"/>
  <c r="BG59" i="1"/>
  <c r="BG57" i="1"/>
  <c r="BG55" i="1"/>
  <c r="BG53" i="1"/>
  <c r="BG51" i="1"/>
  <c r="BG49" i="1"/>
  <c r="BG47" i="1"/>
  <c r="BG45" i="1"/>
  <c r="BG43" i="1"/>
  <c r="BG41" i="1"/>
  <c r="BG39" i="1"/>
  <c r="BG37" i="1"/>
  <c r="BG35" i="1"/>
  <c r="BG33" i="1"/>
  <c r="BG31" i="1"/>
  <c r="BG29" i="1"/>
  <c r="BG27" i="1"/>
  <c r="BG25" i="1"/>
  <c r="BG23" i="1"/>
  <c r="BG21" i="1"/>
  <c r="BG19" i="1"/>
  <c r="BG17" i="1"/>
  <c r="BG15" i="1"/>
  <c r="BG13" i="1"/>
  <c r="E3" i="1" l="1"/>
  <c r="K5" i="6" s="1"/>
  <c r="I3" i="1" s="1"/>
</calcChain>
</file>

<file path=xl/sharedStrings.xml><?xml version="1.0" encoding="utf-8"?>
<sst xmlns="http://schemas.openxmlformats.org/spreadsheetml/2006/main" count="203" uniqueCount="72">
  <si>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</si>
  <si>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</si>
  <si>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</si>
  <si>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</si>
  <si>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</si>
  <si>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</si>
  <si>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</si>
  <si>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</si>
  <si>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</si>
  <si>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</si>
  <si>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</si>
  <si>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</si>
  <si>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</si>
  <si>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</si>
  <si>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</si>
  <si>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</si>
  <si>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</si>
  <si>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</si>
  <si>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</si>
  <si>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</si>
  <si>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</si>
  <si>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</si>
  <si>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</si>
  <si>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</si>
  <si>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</si>
  <si>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Energy Efficiency Ratio (EER) (Btu/watt-hour)</t>
  </si>
  <si>
    <t>Coefficient of Performance (COP) (If Applicable)</t>
  </si>
  <si>
    <t>Description</t>
  </si>
  <si>
    <t>Cooling Capacity Range</t>
  </si>
  <si>
    <t>Private Model Number Covered by Basic Model</t>
  </si>
  <si>
    <t>Name of AEDM (If Applicable)</t>
  </si>
  <si>
    <t>Enter Information in Only One of the Two Columns in Each Row</t>
  </si>
  <si>
    <t>Rated Cooling Capacity   (Btu/hour)</t>
  </si>
  <si>
    <t xml:space="preserve">Is Certification Based on the use of an Alternative Efficiency Determination Method (AEDM)?  </t>
  </si>
  <si>
    <t>Does the Manufacturer Elect the Witness Test Option for Verification Testing? (If Applicable)</t>
  </si>
  <si>
    <t>Single Package Vertical Air Conditioners and Heat Pumps</t>
  </si>
  <si>
    <t>Equipment Type</t>
  </si>
  <si>
    <t>Single Package Vertical Air Conditioner</t>
  </si>
  <si>
    <t>Single Package Vertical Heat Pump</t>
  </si>
  <si>
    <t>&lt;65,000 Btu/h</t>
  </si>
  <si>
    <t>&gt;=65,000 Btu/h and  &lt;135,000 Btu/h</t>
  </si>
  <si>
    <t xml:space="preserve">&gt;=135,000 Btu/h and &lt;240,000 Btu/h </t>
  </si>
  <si>
    <t>Supplemental Testing Instructions PDF Filename</t>
  </si>
  <si>
    <t>DOE F 220.75</t>
  </si>
  <si>
    <t>Phase</t>
  </si>
  <si>
    <t>All</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</si>
  <si>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</si>
  <si>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</si>
  <si>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</si>
  <si>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</si>
  <si>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</si>
  <si>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</si>
  <si>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</si>
  <si>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</si>
  <si>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</si>
  <si>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</si>
  <si>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</si>
  <si>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</si>
  <si>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</si>
  <si>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</si>
  <si>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</si>
  <si>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</si>
  <si>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</si>
  <si>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</si>
  <si>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</si>
  <si>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</si>
  <si>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</si>
  <si>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</si>
  <si>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Manufacturer</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</si>
  <si>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</si>
  <si>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Version 5.2</t>
  </si>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</sst>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4">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ck">
        <color indexed="12"/>
      </left>
      <right style="thin">
        <color indexed="12"/>
      </right>
      <top style="thick">
        <color indexed="12"/>
      </top>
      <bottom style="thin">
        <color indexed="12"/>
      </bottom>
      <diagonal/>
    </border>
    <border>
      <left style="thin">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51">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6" xfId="0" applyNumberFormat="1"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8" xfId="0" applyNumberFormat="1" applyFont="1" applyFill="1" applyBorder="1" applyAlignment="1" applyProtection="1">
      <alignment horizontal="center" vertical="center" wrapText="1"/>
      <protection locked="0"/>
    </xf>
    <xf numFmtId="0" fontId="9" fillId="0" borderId="9"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0" borderId="0" xfId="0" applyFont="1" applyFill="1" applyAlignment="1" applyProtection="1">
      <alignment horizontal="center"/>
      <protection hidden="1"/>
    </xf>
    <xf numFmtId="14" fontId="4" fillId="2" borderId="4" xfId="0" applyNumberFormat="1" applyFont="1" applyFill="1" applyBorder="1" applyAlignment="1" applyProtection="1">
      <alignment horizontal="center" vertical="center" wrapText="1"/>
      <protection locked="0"/>
    </xf>
    <xf numFmtId="14" fontId="4" fillId="2" borderId="6" xfId="0" applyNumberFormat="1" applyFont="1" applyFill="1" applyBorder="1" applyAlignment="1" applyProtection="1">
      <alignment horizontal="center" vertical="center" wrapText="1"/>
      <protection locked="0"/>
    </xf>
    <xf numFmtId="14" fontId="4" fillId="2" borderId="8"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0"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2" xfId="1" applyFont="1" applyBorder="1" applyAlignment="1" applyProtection="1">
      <alignment horizontal="left" vertical="center" wrapText="1" indent="1"/>
      <protection locked="0"/>
    </xf>
    <xf numFmtId="0" fontId="1" fillId="0" borderId="12" xfId="1" applyBorder="1" applyAlignment="1" applyProtection="1">
      <alignment horizontal="left" vertical="center" wrapText="1" indent="1"/>
      <protection locked="0"/>
    </xf>
    <xf numFmtId="164" fontId="17" fillId="7" borderId="12"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6" xfId="0" applyFont="1" applyFill="1" applyBorder="1" applyAlignment="1" applyProtection="1">
      <protection hidden="1"/>
    </xf>
    <xf numFmtId="0" fontId="4" fillId="2" borderId="17" xfId="0" applyFont="1" applyFill="1" applyBorder="1" applyAlignment="1" applyProtection="1">
      <alignment horizontal="center" vertical="center" wrapText="1"/>
      <protection locked="0"/>
    </xf>
    <xf numFmtId="0" fontId="4" fillId="2" borderId="18" xfId="0"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4" fillId="2" borderId="2" xfId="0" quotePrefix="1" applyFont="1" applyFill="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5" fillId="0" borderId="21" xfId="0" applyFont="1" applyFill="1" applyBorder="1" applyAlignment="1" applyProtection="1">
      <alignment horizontal="center" vertical="center" wrapText="1"/>
      <protection hidden="1"/>
    </xf>
    <xf numFmtId="0" fontId="6" fillId="0" borderId="25" xfId="0" applyFont="1" applyBorder="1" applyAlignment="1" applyProtection="1">
      <alignment vertical="center"/>
      <protection hidden="1"/>
    </xf>
    <xf numFmtId="0" fontId="5" fillId="0" borderId="23" xfId="0" applyNumberFormat="1" applyFont="1" applyFill="1" applyBorder="1" applyAlignment="1" applyProtection="1">
      <alignment horizontal="center" vertical="center" wrapText="1"/>
      <protection hidden="1"/>
    </xf>
    <xf numFmtId="0" fontId="5" fillId="0" borderId="23" xfId="0" applyFont="1" applyFill="1" applyBorder="1" applyAlignment="1">
      <alignment horizontal="center" vertical="center" wrapText="1"/>
    </xf>
    <xf numFmtId="0" fontId="4" fillId="0" borderId="0" xfId="0" applyFont="1" applyFill="1" applyBorder="1" applyAlignment="1" applyProtection="1">
      <alignment horizontal="center"/>
      <protection hidden="1"/>
    </xf>
    <xf numFmtId="0" fontId="5" fillId="0" borderId="14" xfId="0" applyFont="1" applyFill="1" applyBorder="1" applyAlignment="1" applyProtection="1">
      <alignment horizontal="center" vertical="center" wrapText="1"/>
      <protection hidden="1"/>
    </xf>
    <xf numFmtId="0" fontId="5" fillId="0" borderId="24"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hidden="1"/>
    </xf>
    <xf numFmtId="0" fontId="10" fillId="0" borderId="2" xfId="0" applyFont="1" applyFill="1" applyBorder="1" applyAlignment="1">
      <alignment horizontal="center" vertical="center" wrapText="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8" xfId="2" applyFont="1" applyBorder="1" applyAlignment="1" applyProtection="1">
      <alignment horizontal="left" vertical="center"/>
      <protection hidden="1"/>
    </xf>
    <xf numFmtId="0" fontId="22" fillId="0" borderId="29" xfId="2" applyFont="1" applyBorder="1" applyAlignment="1" applyProtection="1">
      <alignment horizontal="left" vertical="center"/>
      <protection hidden="1"/>
    </xf>
    <xf numFmtId="0" fontId="1" fillId="0" borderId="29" xfId="2" applyFont="1" applyBorder="1" applyAlignment="1" applyProtection="1">
      <alignment horizontal="left" vertical="center"/>
      <protection hidden="1"/>
    </xf>
    <xf numFmtId="0" fontId="1" fillId="0" borderId="30" xfId="2" applyNumberFormat="1" applyFont="1" applyFill="1" applyBorder="1" applyAlignment="1" applyProtection="1">
      <alignment horizontal="left" vertical="center"/>
      <protection hidden="1"/>
    </xf>
    <xf numFmtId="0" fontId="2" fillId="0" borderId="9"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1"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9"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1"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9"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1"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9"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31"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2"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31"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2" xfId="2" applyFont="1" applyBorder="1" applyAlignment="1" applyProtection="1">
      <alignment horizontal="left" vertical="center"/>
      <protection hidden="1"/>
    </xf>
    <xf numFmtId="0" fontId="18" fillId="0" borderId="13" xfId="2" applyFont="1" applyBorder="1" applyAlignment="1" applyProtection="1">
      <alignment horizontal="left" vertical="center"/>
      <protection hidden="1"/>
    </xf>
    <xf numFmtId="0" fontId="18" fillId="0" borderId="13" xfId="2" applyNumberFormat="1" applyFont="1" applyFill="1" applyBorder="1" applyAlignment="1" applyProtection="1">
      <alignment horizontal="left" vertical="center"/>
      <protection hidden="1"/>
    </xf>
    <xf numFmtId="0" fontId="18" fillId="0" borderId="33"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3" xfId="2" applyFont="1" applyBorder="1" applyAlignment="1" applyProtection="1">
      <alignment horizontal="left" vertical="center"/>
      <protection hidden="1"/>
    </xf>
    <xf numFmtId="0" fontId="4" fillId="0" borderId="13" xfId="2" applyFont="1" applyBorder="1" applyAlignment="1" applyProtection="1">
      <alignment horizontal="left" vertical="center"/>
      <protection hidden="1"/>
    </xf>
    <xf numFmtId="0" fontId="18" fillId="0" borderId="13" xfId="2" applyFont="1" applyBorder="1" applyAlignment="1" applyProtection="1">
      <alignment horizontal="center" vertical="center"/>
      <protection hidden="1"/>
    </xf>
    <xf numFmtId="0" fontId="4" fillId="0" borderId="13"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29" xfId="2" applyFont="1" applyBorder="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5" borderId="11" xfId="0" applyFont="1" applyFill="1" applyBorder="1" applyAlignment="1" applyProtection="1">
      <alignment horizontal="center" vertical="center" wrapText="1"/>
      <protection hidden="1"/>
    </xf>
    <xf numFmtId="0" fontId="9" fillId="5" borderId="11"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11" fillId="0" borderId="9" xfId="0" applyFont="1" applyFill="1" applyBorder="1" applyAlignment="1" applyProtection="1">
      <alignment wrapText="1"/>
      <protection hidden="1"/>
    </xf>
    <xf numFmtId="0" fontId="4" fillId="0" borderId="9" xfId="0" applyFont="1" applyFill="1" applyBorder="1" applyAlignment="1" applyProtection="1">
      <alignment horizontal="center"/>
      <protection hidden="1"/>
    </xf>
    <xf numFmtId="0" fontId="18" fillId="0" borderId="9"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1" xfId="2" applyFont="1" applyBorder="1" applyAlignment="1" applyProtection="1">
      <alignment horizontal="right" vertical="center"/>
      <protection hidden="1"/>
    </xf>
    <xf numFmtId="0" fontId="1" fillId="0" borderId="28" xfId="2" applyFont="1" applyBorder="1" applyAlignment="1" applyProtection="1">
      <alignment horizontal="center" vertical="center"/>
      <protection hidden="1"/>
    </xf>
    <xf numFmtId="0" fontId="1" fillId="0" borderId="30" xfId="2" applyFont="1" applyBorder="1" applyAlignment="1" applyProtection="1">
      <alignment horizontal="center" vertical="center"/>
      <protection hidden="1"/>
    </xf>
    <xf numFmtId="0" fontId="18" fillId="0" borderId="9" xfId="2" applyFont="1" applyBorder="1" applyAlignment="1" applyProtection="1">
      <alignment horizontal="left" vertical="center" indent="1"/>
      <protection hidden="1"/>
    </xf>
    <xf numFmtId="0" fontId="1" fillId="0" borderId="29" xfId="2" applyFont="1" applyBorder="1" applyAlignment="1" applyProtection="1">
      <alignment horizontal="center" vertical="center"/>
      <protection hidden="1"/>
    </xf>
    <xf numFmtId="0" fontId="18" fillId="0" borderId="9" xfId="2" applyFont="1" applyBorder="1" applyAlignment="1" applyProtection="1">
      <alignment horizontal="left" vertical="center" wrapText="1" indent="1"/>
      <protection hidden="1"/>
    </xf>
    <xf numFmtId="0" fontId="1" fillId="0" borderId="32" xfId="2" applyFont="1" applyBorder="1" applyAlignment="1" applyProtection="1">
      <alignment horizontal="center" vertical="top"/>
      <protection hidden="1"/>
    </xf>
    <xf numFmtId="0" fontId="1" fillId="0" borderId="33" xfId="2" applyFont="1" applyBorder="1" applyAlignment="1" applyProtection="1">
      <alignment horizontal="center" vertical="top"/>
      <protection hidden="1"/>
    </xf>
    <xf numFmtId="0" fontId="1" fillId="0" borderId="13"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6" xfId="2" applyFont="1" applyBorder="1" applyAlignment="1" applyProtection="1">
      <alignment horizontal="center" vertical="center" wrapText="1"/>
      <protection hidden="1"/>
    </xf>
    <xf numFmtId="0" fontId="10" fillId="0" borderId="11" xfId="2" applyFont="1" applyBorder="1" applyAlignment="1" applyProtection="1">
      <alignment horizontal="center" vertical="center" wrapText="1"/>
      <protection hidden="1"/>
    </xf>
    <xf numFmtId="0" fontId="10" fillId="0" borderId="27" xfId="2" applyFont="1" applyBorder="1" applyAlignment="1" applyProtection="1">
      <alignment horizontal="center" vertical="center" wrapText="1"/>
      <protection hidden="1"/>
    </xf>
    <xf numFmtId="0" fontId="18" fillId="0" borderId="9"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1"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1" xfId="2" applyFont="1" applyBorder="1" applyAlignment="1" applyProtection="1">
      <alignment horizontal="right" vertical="center" wrapText="1"/>
      <protection hidden="1"/>
    </xf>
    <xf numFmtId="0" fontId="5" fillId="0" borderId="14" xfId="0" applyFont="1" applyFill="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5" fillId="0" borderId="1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5" xfId="0" applyFont="1" applyFill="1" applyBorder="1" applyAlignment="1" applyProtection="1">
      <alignment horizontal="center" vertical="center" wrapText="1"/>
      <protection hidden="1"/>
    </xf>
    <xf numFmtId="0" fontId="5" fillId="0" borderId="14" xfId="0" applyFont="1" applyBorder="1" applyAlignment="1" applyProtection="1">
      <alignment horizontal="center" vertical="center" wrapText="1"/>
      <protection hidden="1"/>
    </xf>
    <xf numFmtId="0" fontId="5" fillId="0" borderId="15" xfId="0" applyFont="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9" fillId="5" borderId="11" xfId="0" applyFont="1" applyFill="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hidden="1"/>
    </xf>
    <xf numFmtId="0" fontId="5" fillId="0" borderId="20" xfId="0" applyFont="1" applyFill="1" applyBorder="1" applyAlignment="1" applyProtection="1">
      <alignment horizontal="center" vertical="center" wrapText="1"/>
      <protection hidden="1"/>
    </xf>
    <xf numFmtId="0" fontId="5" fillId="0" borderId="22" xfId="0" applyFont="1" applyFill="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9" fillId="5" borderId="27" xfId="0" applyFont="1" applyFill="1" applyBorder="1" applyAlignment="1" applyProtection="1">
      <alignment horizontal="center" vertical="center" wrapText="1"/>
      <protection hidden="1"/>
    </xf>
    <xf numFmtId="0" fontId="9" fillId="5" borderId="26"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1" fillId="4" borderId="0" xfId="0" applyNumberFormat="1" applyFont="1" applyFill="1" applyAlignment="1" applyProtection="1">
      <alignment horizontal="center" vertical="center"/>
      <protection hidden="1"/>
    </xf>
    <xf numFmtId="0" fontId="5" fillId="0" borderId="0" xfId="0" applyFont="1" applyAlignment="1" applyProtection="1">
      <alignment horizontal="right" vertical="center" wrapText="1"/>
      <protection hidden="1"/>
    </xf>
    <xf numFmtId="0" fontId="29" fillId="8" borderId="26" xfId="1" applyFont="1" applyFill="1" applyBorder="1" applyAlignment="1" applyProtection="1">
      <alignment horizontal="center" vertical="center"/>
      <protection hidden="1"/>
    </xf>
    <xf numFmtId="0" fontId="29" fillId="8" borderId="11" xfId="1" applyFont="1" applyFill="1" applyBorder="1" applyAlignment="1" applyProtection="1">
      <alignment horizontal="center" vertical="center"/>
      <protection hidden="1"/>
    </xf>
    <xf numFmtId="0" fontId="29" fillId="8" borderId="27" xfId="1" applyFont="1" applyFill="1" applyBorder="1" applyAlignment="1" applyProtection="1">
      <alignment horizontal="center" vertical="center"/>
      <protection hidden="1"/>
    </xf>
    <xf numFmtId="0" fontId="11" fillId="6" borderId="28"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9"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11" fillId="6" borderId="32" xfId="0" applyFont="1" applyFill="1" applyBorder="1" applyAlignment="1" applyProtection="1">
      <alignment horizontal="left" vertical="center" wrapText="1"/>
      <protection hidden="1"/>
    </xf>
    <xf numFmtId="0" fontId="11" fillId="6" borderId="13" xfId="0" applyFont="1" applyFill="1" applyBorder="1" applyAlignment="1" applyProtection="1">
      <alignment horizontal="left" vertical="center" wrapText="1"/>
      <protection hidden="1"/>
    </xf>
    <xf numFmtId="0" fontId="11" fillId="6" borderId="33"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45">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2" customWidth="1"/>
    <col min="2" max="2" width="12.28515625" style="89" customWidth="1"/>
    <col min="3" max="3" width="7.7109375" style="89" customWidth="1"/>
    <col min="4" max="4" width="33.7109375" style="89" customWidth="1"/>
    <col min="5" max="5" width="12.7109375" style="89" customWidth="1"/>
    <col min="6" max="6" width="3.7109375" style="89" customWidth="1"/>
    <col min="7" max="7" width="3.7109375" style="90" customWidth="1"/>
    <col min="8" max="8" width="12.28515625" style="89" customWidth="1"/>
    <col min="9" max="9" width="7.7109375" style="89" customWidth="1"/>
    <col min="10" max="10" width="33.7109375" style="89" customWidth="1"/>
    <col min="11" max="11" width="12.7109375" style="89" customWidth="1"/>
    <col min="12" max="12" width="3.7109375" style="89" customWidth="1"/>
    <col min="13" max="13" width="8.7109375" style="89" customWidth="1"/>
    <col min="14" max="14" width="13.42578125" style="89" hidden="1" customWidth="1"/>
    <col min="15" max="15" width="13.85546875" style="89" hidden="1" customWidth="1"/>
    <col min="16" max="16" width="9.140625" style="189" hidden="1" customWidth="1"/>
    <col min="17" max="17" width="12.7109375" style="89" bestFit="1" customWidth="1"/>
    <col min="18" max="16384" width="9.140625" style="89"/>
  </cols>
  <sheetData>
    <row r="1" spans="1:18" ht="12.95" customHeight="1" x14ac:dyDescent="0.2">
      <c r="A1" s="192" t="s">
        <v>71</v>
      </c>
      <c r="L1" s="91" t="s">
        <v>70</v>
      </c>
      <c r="P1" s="92">
        <v>13</v>
      </c>
    </row>
    <row r="2" spans="1:18" ht="17.100000000000001" customHeight="1" x14ac:dyDescent="0.2">
      <c r="A2" s="93" t="s">
        <v>43</v>
      </c>
      <c r="B2" s="94"/>
      <c r="C2" s="94"/>
      <c r="J2" s="95"/>
      <c r="K2" s="96"/>
      <c r="N2" s="97" t="s">
        <v>46</v>
      </c>
      <c r="O2" s="97" t="s">
        <v>22</v>
      </c>
      <c r="P2" s="92">
        <v>17</v>
      </c>
    </row>
    <row r="3" spans="1:18" s="96" customFormat="1" ht="20.100000000000001" customHeight="1" x14ac:dyDescent="0.2">
      <c r="A3" s="98" t="str">
        <f>D3</f>
        <v>Single Package Vertical Air Conditioners and Heat Pumps</v>
      </c>
      <c r="C3" s="99" t="s">
        <v>47</v>
      </c>
      <c r="D3" s="207" t="s">
        <v>35</v>
      </c>
      <c r="E3" s="207"/>
      <c r="F3" s="207"/>
      <c r="G3" s="207"/>
      <c r="H3" s="207"/>
      <c r="I3" s="207"/>
      <c r="J3" s="100" t="s">
        <v>17</v>
      </c>
      <c r="K3" s="208"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08"/>
      <c r="M3" s="101"/>
      <c r="N3" s="102">
        <f>N11</f>
        <v>0</v>
      </c>
      <c r="O3" s="102">
        <f>N12</f>
        <v>0</v>
      </c>
      <c r="P3" s="92">
        <v>20</v>
      </c>
    </row>
    <row r="4" spans="1:18" s="96" customFormat="1" ht="9.9499999999999993" customHeight="1" x14ac:dyDescent="0.2">
      <c r="A4" s="98" t="str">
        <f>RIGHT(L1,LEN(L1)-8)</f>
        <v>5.2</v>
      </c>
      <c r="B4" s="103"/>
      <c r="C4" s="103"/>
      <c r="D4" s="207"/>
      <c r="E4" s="207"/>
      <c r="F4" s="207"/>
      <c r="G4" s="207"/>
      <c r="H4" s="207"/>
      <c r="I4" s="207"/>
      <c r="M4" s="101"/>
      <c r="P4" s="92">
        <v>10</v>
      </c>
    </row>
    <row r="5" spans="1:18" s="96" customFormat="1" ht="20.100000000000001" customHeight="1" x14ac:dyDescent="0.2">
      <c r="A5" s="104"/>
      <c r="D5" s="207"/>
      <c r="E5" s="207"/>
      <c r="F5" s="207"/>
      <c r="G5" s="207"/>
      <c r="H5" s="207"/>
      <c r="I5" s="207"/>
      <c r="J5" s="100" t="s">
        <v>18</v>
      </c>
      <c r="K5" s="209" t="str">
        <f>IF(OR(K3="Error",Input!E3="Error"),"Error",IF(OR(K3="No Data",Input!E3="No Data"),"No Data","OK"))</f>
        <v>No Data</v>
      </c>
      <c r="L5" s="209"/>
      <c r="M5" s="105"/>
      <c r="N5" s="102" t="str">
        <f>IF(N3=1,"U.S. Manufacturer",IF(N3=2,"Importer","No Type"))</f>
        <v>No Type</v>
      </c>
      <c r="O5" s="102" t="str">
        <f>IF(O3=1,IF(N3=1,"U.S. Manufacturer",IF(N3=2,"Importer","No Type")),IF(O3=2,"Third Party Representative","No Type"))</f>
        <v>No Type</v>
      </c>
      <c r="P5" s="92">
        <v>20</v>
      </c>
    </row>
    <row r="6" spans="1:18" s="96" customFormat="1" ht="20.100000000000001" customHeight="1" x14ac:dyDescent="0.2">
      <c r="A6" s="104"/>
      <c r="D6" s="210" t="s">
        <v>48</v>
      </c>
      <c r="E6" s="210"/>
      <c r="F6" s="106"/>
      <c r="G6" s="106"/>
      <c r="H6" s="106"/>
      <c r="I6" s="106"/>
      <c r="J6" s="100"/>
      <c r="K6" s="107"/>
      <c r="L6" s="107"/>
      <c r="M6" s="105"/>
      <c r="N6" s="102"/>
      <c r="O6" s="102"/>
      <c r="P6" s="92">
        <v>20</v>
      </c>
    </row>
    <row r="7" spans="1:18" s="96" customFormat="1" ht="9.9499999999999993" customHeight="1" thickBot="1" x14ac:dyDescent="0.25">
      <c r="A7" s="104"/>
      <c r="B7" s="103"/>
      <c r="C7" s="103"/>
      <c r="D7" s="103"/>
      <c r="E7" s="108"/>
      <c r="G7" s="90"/>
      <c r="H7" s="109"/>
      <c r="I7" s="109"/>
      <c r="J7" s="109"/>
      <c r="K7" s="109"/>
      <c r="L7" s="109"/>
      <c r="M7" s="109"/>
      <c r="N7" s="101"/>
      <c r="O7" s="101"/>
      <c r="P7" s="110">
        <v>10</v>
      </c>
      <c r="Q7" s="105"/>
    </row>
    <row r="8" spans="1:18" s="96" customFormat="1" ht="39.950000000000003" customHeight="1" thickBot="1" x14ac:dyDescent="0.25">
      <c r="A8" s="211" t="s">
        <v>49</v>
      </c>
      <c r="B8" s="212"/>
      <c r="C8" s="212"/>
      <c r="D8" s="212"/>
      <c r="E8" s="212"/>
      <c r="F8" s="212"/>
      <c r="G8" s="212"/>
      <c r="H8" s="212"/>
      <c r="I8" s="212"/>
      <c r="J8" s="212"/>
      <c r="K8" s="212"/>
      <c r="L8" s="213"/>
      <c r="M8" s="109"/>
      <c r="N8" s="101"/>
      <c r="O8" s="101"/>
      <c r="P8" s="110">
        <v>40</v>
      </c>
      <c r="Q8" s="105"/>
    </row>
    <row r="9" spans="1:18" s="96" customFormat="1" ht="18" customHeight="1" x14ac:dyDescent="0.2">
      <c r="A9" s="111"/>
      <c r="B9" s="112" t="s">
        <v>50</v>
      </c>
      <c r="C9" s="112"/>
      <c r="D9" s="113"/>
      <c r="E9" s="113"/>
      <c r="F9" s="114"/>
      <c r="G9" s="111"/>
      <c r="H9" s="112" t="s">
        <v>51</v>
      </c>
      <c r="I9" s="112"/>
      <c r="J9" s="113"/>
      <c r="K9" s="113"/>
      <c r="L9" s="114"/>
      <c r="M9" s="90"/>
      <c r="N9" s="90"/>
      <c r="O9" s="101"/>
      <c r="P9" s="110">
        <v>18</v>
      </c>
      <c r="Q9" s="101"/>
      <c r="R9" s="105"/>
    </row>
    <row r="10" spans="1:18" s="96" customFormat="1" ht="18" customHeight="1" thickBot="1" x14ac:dyDescent="0.25">
      <c r="A10" s="115"/>
      <c r="B10" s="116" t="s">
        <v>52</v>
      </c>
      <c r="C10" s="116"/>
      <c r="D10" s="116"/>
      <c r="E10" s="116"/>
      <c r="F10" s="117"/>
      <c r="G10" s="115"/>
      <c r="H10" s="118" t="s">
        <v>53</v>
      </c>
      <c r="I10" s="118"/>
      <c r="J10" s="119"/>
      <c r="K10" s="120"/>
      <c r="L10" s="117"/>
      <c r="M10" s="109"/>
      <c r="N10" s="101"/>
      <c r="O10" s="101"/>
      <c r="P10" s="110">
        <v>18</v>
      </c>
      <c r="Q10" s="105"/>
    </row>
    <row r="11" spans="1:18" s="96" customFormat="1" ht="27.95" customHeight="1" x14ac:dyDescent="0.2">
      <c r="A11" s="115"/>
      <c r="B11" s="199"/>
      <c r="C11" s="200"/>
      <c r="D11" s="201" t="str">
        <f>IF(OR(N11=1,N11=2),"","Please enter required data")</f>
        <v>Please enter required data</v>
      </c>
      <c r="E11" s="120"/>
      <c r="F11" s="117"/>
      <c r="G11" s="115"/>
      <c r="H11" s="199"/>
      <c r="I11" s="202"/>
      <c r="J11" s="200"/>
      <c r="K11" s="203" t="str">
        <f>IF(OR(N12=1,N12=2),"","Please enter required data")</f>
        <v>Please enter required data</v>
      </c>
      <c r="L11" s="117"/>
      <c r="M11" s="109"/>
      <c r="N11" s="121">
        <v>0</v>
      </c>
      <c r="O11" s="122"/>
      <c r="P11" s="110">
        <v>28</v>
      </c>
      <c r="Q11" s="105"/>
    </row>
    <row r="12" spans="1:18" s="131" customFormat="1" ht="27.95" customHeight="1" thickBot="1" x14ac:dyDescent="0.25">
      <c r="A12" s="123"/>
      <c r="B12" s="204"/>
      <c r="C12" s="205"/>
      <c r="D12" s="201"/>
      <c r="E12" s="124"/>
      <c r="F12" s="125"/>
      <c r="G12" s="123"/>
      <c r="H12" s="204"/>
      <c r="I12" s="206"/>
      <c r="J12" s="205"/>
      <c r="K12" s="203"/>
      <c r="L12" s="125"/>
      <c r="M12" s="126"/>
      <c r="N12" s="127">
        <v>0</v>
      </c>
      <c r="O12" s="128"/>
      <c r="P12" s="129">
        <v>28</v>
      </c>
      <c r="Q12" s="130"/>
    </row>
    <row r="13" spans="1:18" s="96" customFormat="1" ht="12.95" customHeight="1" x14ac:dyDescent="0.2">
      <c r="A13" s="115"/>
      <c r="B13" s="119"/>
      <c r="C13" s="119"/>
      <c r="D13" s="119"/>
      <c r="E13" s="120"/>
      <c r="F13" s="117"/>
      <c r="G13" s="115"/>
      <c r="H13" s="119"/>
      <c r="I13" s="119"/>
      <c r="J13" s="119"/>
      <c r="K13" s="120"/>
      <c r="L13" s="117"/>
      <c r="M13" s="109"/>
      <c r="N13" s="101"/>
      <c r="O13" s="90"/>
      <c r="P13" s="110">
        <v>13</v>
      </c>
      <c r="Q13" s="105"/>
    </row>
    <row r="14" spans="1:18" s="140" customFormat="1" ht="12.95" customHeight="1" x14ac:dyDescent="0.2">
      <c r="A14" s="132"/>
      <c r="B14" s="133" t="s">
        <v>54</v>
      </c>
      <c r="C14" s="133"/>
      <c r="D14" s="134"/>
      <c r="E14" s="135"/>
      <c r="F14" s="136"/>
      <c r="G14" s="132"/>
      <c r="H14" s="133" t="s">
        <v>55</v>
      </c>
      <c r="I14" s="133"/>
      <c r="J14" s="134"/>
      <c r="K14" s="135"/>
      <c r="L14" s="136"/>
      <c r="M14" s="137"/>
      <c r="N14" s="138"/>
      <c r="O14" s="139"/>
      <c r="P14" s="110">
        <v>13</v>
      </c>
    </row>
    <row r="15" spans="1:18" s="147" customFormat="1" ht="12.95" customHeight="1" thickBot="1" x14ac:dyDescent="0.25">
      <c r="A15" s="141"/>
      <c r="B15" s="142"/>
      <c r="C15" s="142"/>
      <c r="D15" s="143"/>
      <c r="E15" s="142"/>
      <c r="F15" s="144"/>
      <c r="G15" s="141"/>
      <c r="H15" s="142"/>
      <c r="I15" s="142"/>
      <c r="J15" s="143"/>
      <c r="K15" s="142"/>
      <c r="L15" s="144"/>
      <c r="M15" s="145"/>
      <c r="N15" s="90"/>
      <c r="O15" s="146"/>
      <c r="P15" s="110">
        <v>13</v>
      </c>
    </row>
    <row r="16" spans="1:18" s="147" customFormat="1" ht="23.1" customHeight="1" thickBot="1" x14ac:dyDescent="0.25">
      <c r="A16" s="196" t="s">
        <v>56</v>
      </c>
      <c r="B16" s="197"/>
      <c r="C16" s="198"/>
      <c r="D16" s="148"/>
      <c r="E16" s="149" t="str">
        <f>IF(ISBLANK(D16),"Please enter required data",IF(ISNONTEXT(D16),"Please enter required data",""))</f>
        <v>Please enter required data</v>
      </c>
      <c r="F16" s="150"/>
      <c r="G16" s="196" t="s">
        <v>56</v>
      </c>
      <c r="H16" s="197"/>
      <c r="I16" s="198"/>
      <c r="J16" s="148"/>
      <c r="K16" s="151" t="str">
        <f>IF($N$12=1,IF(ISBLANK(J16),"","No entry should be made"),IF(ISBLANK(J16),"Please enter required data",IF(ISNONTEXT(J16),"Please enter required data","")))</f>
        <v>Please enter required data</v>
      </c>
      <c r="L16" s="150"/>
      <c r="M16" s="145"/>
      <c r="N16" s="146" t="s">
        <v>21</v>
      </c>
      <c r="O16" s="146"/>
      <c r="P16" s="110">
        <v>23</v>
      </c>
      <c r="Q16" s="152"/>
    </row>
    <row r="17" spans="1:84" s="147" customFormat="1" ht="23.1" customHeight="1" thickBot="1" x14ac:dyDescent="0.25">
      <c r="A17" s="196" t="s">
        <v>57</v>
      </c>
      <c r="B17" s="197"/>
      <c r="C17" s="198"/>
      <c r="D17" s="148"/>
      <c r="E17" s="149" t="str">
        <f>IF(ISBLANK(D17),"Please enter required data",IF(ISNONTEXT(D17),"Please enter required data",""))</f>
        <v>Please enter required data</v>
      </c>
      <c r="F17" s="150"/>
      <c r="G17" s="196" t="s">
        <v>57</v>
      </c>
      <c r="H17" s="197"/>
      <c r="I17" s="198"/>
      <c r="J17" s="148"/>
      <c r="K17" s="151" t="str">
        <f>IF($N$12=1,IF(ISBLANK(J17),"","No entry should be made"),IF(ISBLANK(J17),"Please enter required data",IF(ISNONTEXT(J17),"Please enter required data","")))</f>
        <v>Please enter required data</v>
      </c>
      <c r="L17" s="150"/>
      <c r="M17" s="145"/>
      <c r="N17" s="146" t="s">
        <v>21</v>
      </c>
      <c r="O17" s="146"/>
      <c r="P17" s="110">
        <v>23</v>
      </c>
      <c r="Q17" s="152"/>
    </row>
    <row r="18" spans="1:84" s="147" customFormat="1" ht="23.1" customHeight="1" thickBot="1" x14ac:dyDescent="0.25">
      <c r="A18" s="214" t="s">
        <v>58</v>
      </c>
      <c r="B18" s="215"/>
      <c r="C18" s="216"/>
      <c r="D18" s="148"/>
      <c r="E18" s="149" t="str">
        <f>IF(ISBLANK(D18),"Please enter required data",IF(ISNONTEXT(D18),"Please enter required data",""))</f>
        <v>Please enter required data</v>
      </c>
      <c r="F18" s="150"/>
      <c r="G18" s="214" t="s">
        <v>58</v>
      </c>
      <c r="H18" s="215"/>
      <c r="I18" s="216"/>
      <c r="J18" s="148"/>
      <c r="K18" s="151" t="str">
        <f>IF($N$12=1,IF(ISBLANK(J18),"","No entry should be made"),IF(ISBLANK(J18),"Please enter required data",IF(ISNONTEXT(J18),"Please enter required data","")))</f>
        <v>Please enter required data</v>
      </c>
      <c r="L18" s="150"/>
      <c r="M18" s="145"/>
      <c r="N18" s="146" t="s">
        <v>21</v>
      </c>
      <c r="O18" s="146"/>
      <c r="P18" s="110">
        <v>23</v>
      </c>
      <c r="Q18" s="152"/>
    </row>
    <row r="19" spans="1:84" s="147" customFormat="1" ht="23.1" customHeight="1" thickBot="1" x14ac:dyDescent="0.25">
      <c r="A19" s="196" t="s">
        <v>59</v>
      </c>
      <c r="B19" s="197"/>
      <c r="C19" s="198"/>
      <c r="D19" s="148"/>
      <c r="E19" s="149" t="str">
        <f>IF(ISBLANK(D19),"Please enter required data","")</f>
        <v>Please enter required data</v>
      </c>
      <c r="F19" s="150"/>
      <c r="G19" s="196" t="s">
        <v>59</v>
      </c>
      <c r="H19" s="197"/>
      <c r="I19" s="198"/>
      <c r="J19" s="148"/>
      <c r="K19" s="151" t="str">
        <f>IF($N$12=1,IF(ISBLANK(J19),"","No entry should be made"),IF(ISBLANK(J19),"Please enter required data",""))</f>
        <v>Please enter required data</v>
      </c>
      <c r="L19" s="150"/>
      <c r="M19" s="145"/>
      <c r="N19" s="146" t="s">
        <v>21</v>
      </c>
      <c r="O19" s="146"/>
      <c r="P19" s="110">
        <v>23</v>
      </c>
      <c r="Q19" s="152"/>
    </row>
    <row r="20" spans="1:84" s="147" customFormat="1" ht="23.1" customHeight="1" thickBot="1" x14ac:dyDescent="0.25">
      <c r="A20" s="196" t="s">
        <v>60</v>
      </c>
      <c r="B20" s="197"/>
      <c r="C20" s="198"/>
      <c r="D20" s="65"/>
      <c r="E20" s="149" t="str">
        <f>IF(IF(ISERROR(FIND("@",D20)),1,0)+IF(ISERROR(FIND(".",D20)),1,0)&gt;0,"Please enter required data"," ")</f>
        <v>Please enter required data</v>
      </c>
      <c r="F20" s="150"/>
      <c r="G20" s="196" t="s">
        <v>60</v>
      </c>
      <c r="H20" s="197"/>
      <c r="I20" s="198"/>
      <c r="J20" s="65"/>
      <c r="K20" s="151" t="str">
        <f>IF($N$12=1,IF(ISBLANK(J20),"","No entry should be made"),IF(IF(ISERROR(FIND("@",J20)),1,0)+IF(ISERROR(FIND(".",J20)),1,0)&gt;0,"Please enter required data"," "))</f>
        <v>Please enter required data</v>
      </c>
      <c r="L20" s="150"/>
      <c r="M20" s="145"/>
      <c r="N20" s="146" t="s">
        <v>21</v>
      </c>
      <c r="O20" s="146"/>
      <c r="P20" s="110">
        <v>23</v>
      </c>
      <c r="Q20" s="152"/>
    </row>
    <row r="21" spans="1:84" s="147" customFormat="1" ht="12.95" customHeight="1" thickBot="1" x14ac:dyDescent="0.25">
      <c r="A21" s="153"/>
      <c r="B21" s="154"/>
      <c r="C21" s="154"/>
      <c r="D21" s="154"/>
      <c r="E21" s="155"/>
      <c r="F21" s="156"/>
      <c r="G21" s="153"/>
      <c r="H21" s="154"/>
      <c r="I21" s="154"/>
      <c r="J21" s="154"/>
      <c r="K21" s="155"/>
      <c r="L21" s="156"/>
      <c r="M21" s="145"/>
      <c r="N21" s="146"/>
      <c r="O21" s="146"/>
      <c r="P21" s="110">
        <v>13</v>
      </c>
      <c r="Q21" s="152"/>
    </row>
    <row r="22" spans="1:84" s="147" customFormat="1" ht="12.95" customHeight="1" x14ac:dyDescent="0.2">
      <c r="E22" s="157"/>
      <c r="G22" s="90"/>
      <c r="H22" s="145"/>
      <c r="I22" s="145"/>
      <c r="J22" s="145"/>
      <c r="K22" s="145"/>
      <c r="L22" s="145"/>
      <c r="M22" s="145"/>
      <c r="N22" s="146"/>
      <c r="O22" s="146"/>
      <c r="P22" s="110">
        <v>13</v>
      </c>
      <c r="Q22" s="152"/>
    </row>
    <row r="23" spans="1:84" s="96" customFormat="1" ht="17.100000000000001" customHeight="1" x14ac:dyDescent="0.2">
      <c r="A23" s="104"/>
      <c r="B23" s="158" t="str">
        <f>"Compliance Statement "&amp;IF(N12=2,"- Third Party Representative", IF(AND(N11=1,N12=1),"- U.S. Manufacturer",IF(AND(N11=2,N12=1),"- Importer","")))</f>
        <v xml:space="preserve">Compliance Statement </v>
      </c>
      <c r="C23" s="159"/>
      <c r="G23" s="90"/>
      <c r="P23" s="92">
        <v>17</v>
      </c>
      <c r="R23" s="160"/>
      <c r="S23" s="160"/>
      <c r="T23" s="120"/>
      <c r="U23" s="161"/>
      <c r="V23" s="161"/>
    </row>
    <row r="24" spans="1:84" s="96" customFormat="1" ht="114.95" customHeight="1" x14ac:dyDescent="0.2">
      <c r="A24" s="104"/>
      <c r="B24" s="218" t="str">
        <f>IF(N12=0,"Select one of the options for 'Submitter - Party Submitting This Report' above",IF(N12=1,N24,IF(N12=2,O24,"Error in Submitter Type")))</f>
        <v>Select one of the options for 'Submitter - Party Submitting This Report' above</v>
      </c>
      <c r="C24" s="218"/>
      <c r="D24" s="218"/>
      <c r="E24" s="218"/>
      <c r="F24" s="218"/>
      <c r="G24" s="218"/>
      <c r="H24" s="218"/>
      <c r="I24" s="218"/>
      <c r="J24" s="218"/>
      <c r="K24" s="218"/>
      <c r="L24" s="162"/>
      <c r="M24" s="162"/>
      <c r="N24" s="162" t="s">
        <v>61</v>
      </c>
      <c r="O24" s="162" t="s">
        <v>62</v>
      </c>
      <c r="P24" s="163">
        <v>115</v>
      </c>
      <c r="S24" s="120"/>
      <c r="T24" s="161"/>
      <c r="U24" s="161"/>
      <c r="V24" s="160"/>
    </row>
    <row r="25" spans="1:84" s="167" customFormat="1" ht="6" customHeight="1" thickBot="1" x14ac:dyDescent="0.25">
      <c r="A25" s="164"/>
      <c r="B25" s="165"/>
      <c r="C25" s="165"/>
      <c r="D25" s="165"/>
      <c r="E25" s="165"/>
      <c r="F25" s="165"/>
      <c r="G25" s="165"/>
      <c r="H25" s="165"/>
      <c r="I25" s="165"/>
      <c r="J25" s="165"/>
      <c r="K25" s="165"/>
      <c r="L25" s="166"/>
      <c r="M25" s="166"/>
      <c r="N25" s="166"/>
      <c r="O25" s="166"/>
      <c r="P25" s="163">
        <v>6</v>
      </c>
      <c r="S25" s="120"/>
      <c r="T25" s="168"/>
      <c r="U25" s="168"/>
      <c r="V25" s="169"/>
    </row>
    <row r="26" spans="1:84" s="142" customFormat="1" ht="38.1" customHeight="1" thickBot="1" x14ac:dyDescent="0.25">
      <c r="A26" s="170"/>
      <c r="B26" s="219" t="s">
        <v>63</v>
      </c>
      <c r="C26" s="220"/>
      <c r="D26" s="64"/>
      <c r="E26" s="151" t="str">
        <f>IF(ISBLANK(D26),"Please enter required data",IF(ISNONTEXT(D26),"Please enter required data",""))</f>
        <v>Please enter required data</v>
      </c>
      <c r="F26" s="171"/>
      <c r="G26" s="172"/>
      <c r="I26" s="173" t="s">
        <v>64</v>
      </c>
      <c r="J26" s="66"/>
      <c r="K26" s="174" t="str">
        <f>IF(ISNUMBER(J26),"","Please enter required data")</f>
        <v>Please enter required data</v>
      </c>
      <c r="L26" s="171"/>
      <c r="M26" s="171"/>
      <c r="P26" s="92">
        <v>38</v>
      </c>
    </row>
    <row r="27" spans="1:84" s="142" customFormat="1" ht="12.95" customHeight="1" x14ac:dyDescent="0.2">
      <c r="F27" s="175"/>
      <c r="G27" s="176"/>
      <c r="J27" s="177"/>
      <c r="P27" s="92">
        <v>13</v>
      </c>
      <c r="CF27" s="63"/>
    </row>
    <row r="28" spans="1:84" ht="12.95" customHeight="1" thickBot="1" x14ac:dyDescent="0.25">
      <c r="A28" s="178"/>
      <c r="B28" s="179"/>
      <c r="C28" s="179"/>
      <c r="D28" s="179"/>
      <c r="E28" s="179"/>
      <c r="F28" s="179"/>
      <c r="G28" s="180"/>
      <c r="H28" s="179"/>
      <c r="I28" s="179"/>
      <c r="J28" s="181"/>
      <c r="K28" s="179"/>
      <c r="L28" s="179"/>
      <c r="P28" s="92">
        <v>13</v>
      </c>
    </row>
    <row r="29" spans="1:84" ht="12.95" customHeight="1" x14ac:dyDescent="0.2">
      <c r="E29" s="183"/>
      <c r="F29" s="183"/>
      <c r="G29" s="184"/>
      <c r="H29" s="183"/>
      <c r="I29" s="183"/>
      <c r="J29" s="183"/>
      <c r="K29" s="183"/>
      <c r="L29" s="183"/>
      <c r="P29" s="92">
        <v>13</v>
      </c>
    </row>
    <row r="30" spans="1:84" ht="12.95" customHeight="1" x14ac:dyDescent="0.2">
      <c r="B30" s="192" t="s">
        <v>71</v>
      </c>
      <c r="C30" s="185"/>
      <c r="D30" s="182"/>
      <c r="E30" s="182"/>
      <c r="P30" s="92">
        <v>13</v>
      </c>
    </row>
    <row r="31" spans="1:84" ht="12.95" customHeight="1" x14ac:dyDescent="0.2">
      <c r="B31" s="186"/>
      <c r="C31" s="186"/>
      <c r="D31" s="182"/>
      <c r="E31" s="182"/>
      <c r="P31" s="92">
        <v>13</v>
      </c>
    </row>
    <row r="32" spans="1:84" ht="12.95" customHeight="1" x14ac:dyDescent="0.2">
      <c r="B32" s="187" t="s">
        <v>23</v>
      </c>
      <c r="C32" s="187"/>
      <c r="D32" s="182"/>
      <c r="E32" s="182"/>
      <c r="P32" s="92">
        <v>13</v>
      </c>
    </row>
    <row r="33" spans="1:16" ht="12.95" customHeight="1" x14ac:dyDescent="0.2">
      <c r="B33" s="187" t="s">
        <v>24</v>
      </c>
      <c r="C33" s="187"/>
      <c r="D33" s="182"/>
      <c r="E33" s="182"/>
      <c r="P33" s="92">
        <v>13</v>
      </c>
    </row>
    <row r="34" spans="1:16" ht="12.95" customHeight="1" x14ac:dyDescent="0.2">
      <c r="A34" s="89"/>
      <c r="B34" s="188"/>
      <c r="C34" s="188"/>
      <c r="D34" s="182"/>
      <c r="E34" s="182"/>
      <c r="P34" s="92">
        <v>13</v>
      </c>
    </row>
    <row r="35" spans="1:16" ht="185.1" customHeight="1" x14ac:dyDescent="0.2">
      <c r="A35" s="89"/>
      <c r="B35" s="217" t="s">
        <v>65</v>
      </c>
      <c r="C35" s="217"/>
      <c r="D35" s="217"/>
      <c r="E35" s="217"/>
      <c r="F35" s="217"/>
      <c r="G35" s="217"/>
      <c r="H35" s="217"/>
      <c r="I35" s="217"/>
      <c r="J35" s="217"/>
      <c r="K35" s="217"/>
      <c r="P35" s="92">
        <v>185</v>
      </c>
    </row>
    <row r="36" spans="1:16" x14ac:dyDescent="0.2">
      <c r="A36" s="89"/>
    </row>
    <row r="37" spans="1:16" x14ac:dyDescent="0.2">
      <c r="A37" s="89"/>
    </row>
    <row r="38" spans="1:16" x14ac:dyDescent="0.2">
      <c r="A38" s="89"/>
    </row>
  </sheetData>
  <sheetProtection algorithmName="SHA-512" hashValue="uMYR+iJAE2H8Hnb+7M30y6GYIRbYvdJDPEHrCyD6CNKJjX5hGQf56p/h7bLzZ5yOf9F7tWHjVQPZAP5d9A+fYw==" saltValue="yJfSf9/uejQXUF84scvMMw=="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44" priority="18" stopIfTrue="1" operator="equal">
      <formula>"Error"</formula>
    </cfRule>
    <cfRule type="cellIs" dxfId="43" priority="19" stopIfTrue="1" operator="equal">
      <formula>"OK"</formula>
    </cfRule>
  </conditionalFormatting>
  <conditionalFormatting sqref="E16:E20">
    <cfRule type="expression" dxfId="42" priority="17" stopIfTrue="1">
      <formula>ISBLANK(D16)</formula>
    </cfRule>
  </conditionalFormatting>
  <conditionalFormatting sqref="D16:D18">
    <cfRule type="expression" dxfId="41" priority="16" stopIfTrue="1">
      <formula>ISNONTEXT(D16)</formula>
    </cfRule>
  </conditionalFormatting>
  <conditionalFormatting sqref="D19">
    <cfRule type="expression" dxfId="40" priority="15" stopIfTrue="1">
      <formula>ISBLANK(D19)</formula>
    </cfRule>
  </conditionalFormatting>
  <conditionalFormatting sqref="K16:K20">
    <cfRule type="expression" dxfId="39" priority="14" stopIfTrue="1">
      <formula>IF($N$12=1,IF(ISBLANK(J16),FALSE,TRUE),IF(ISBLANK(J16),TRUE,FALSE))</formula>
    </cfRule>
  </conditionalFormatting>
  <conditionalFormatting sqref="J16:J18">
    <cfRule type="expression" dxfId="38" priority="13" stopIfTrue="1">
      <formula>IF($N$12=1,IF(ISBLANK(J16),FALSE,TRUE),IF(ISNONTEXT(J16),TRUE,FALSE))</formula>
    </cfRule>
  </conditionalFormatting>
  <conditionalFormatting sqref="J19">
    <cfRule type="expression" dxfId="37" priority="12" stopIfTrue="1">
      <formula>IF($N$12=1,IF(ISBLANK(J19),FALSE,TRUE),IF(ISBLANK(J19),TRUE,FALSE))</formula>
    </cfRule>
  </conditionalFormatting>
  <conditionalFormatting sqref="D20">
    <cfRule type="expression" dxfId="36" priority="11" stopIfTrue="1">
      <formula>ISNONTEXT(D20)</formula>
    </cfRule>
  </conditionalFormatting>
  <conditionalFormatting sqref="J20">
    <cfRule type="expression" dxfId="35" priority="10" stopIfTrue="1">
      <formula>IF($N$12=1,IF(ISBLANK(J20),FALSE,TRUE),IF(ISBLANK(J20),TRUE,FALSE))</formula>
    </cfRule>
  </conditionalFormatting>
  <conditionalFormatting sqref="B24">
    <cfRule type="expression" dxfId="34" priority="9" stopIfTrue="1">
      <formula>IF(OR(N12=1,N12=2),FALSE,TRUE)</formula>
    </cfRule>
  </conditionalFormatting>
  <conditionalFormatting sqref="E26">
    <cfRule type="expression" dxfId="33" priority="8" stopIfTrue="1">
      <formula>ISBLANK(D26)</formula>
    </cfRule>
  </conditionalFormatting>
  <conditionalFormatting sqref="D26">
    <cfRule type="expression" dxfId="32" priority="7" stopIfTrue="1">
      <formula>ISNONTEXT(D26)</formula>
    </cfRule>
  </conditionalFormatting>
  <conditionalFormatting sqref="K26">
    <cfRule type="expression" dxfId="31" priority="6" stopIfTrue="1">
      <formula>ISNUMBER(J26)</formula>
    </cfRule>
  </conditionalFormatting>
  <conditionalFormatting sqref="J26">
    <cfRule type="expression" dxfId="30" priority="5" stopIfTrue="1">
      <formula>ISNUMBER(J26)</formula>
    </cfRule>
  </conditionalFormatting>
  <conditionalFormatting sqref="D11">
    <cfRule type="expression" dxfId="29" priority="4" stopIfTrue="1">
      <formula>IF(OR(N11=1,N11=2),FALSE,TRUE)</formula>
    </cfRule>
  </conditionalFormatting>
  <conditionalFormatting sqref="B11:B12">
    <cfRule type="expression" dxfId="28" priority="3">
      <formula>IF(OR($N$11=1,$N$11=2),FALSE,TRUE)</formula>
    </cfRule>
  </conditionalFormatting>
  <conditionalFormatting sqref="K11">
    <cfRule type="expression" dxfId="27" priority="2" stopIfTrue="1">
      <formula>IF(OR(N12=1,N12=2),FALSE,TRUE)</formula>
    </cfRule>
  </conditionalFormatting>
  <conditionalFormatting sqref="H11:H12">
    <cfRule type="expression" dxfId="26"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K143"/>
  <sheetViews>
    <sheetView showGridLines="0" zoomScale="75" workbookViewId="0">
      <pane xSplit="10" ySplit="10" topLeftCell="L11" activePane="bottomRight" state="frozen"/>
      <selection pane="topRight" activeCell="I1" sqref="I1"/>
      <selection pane="bottomLeft" activeCell="A8" sqref="A8"/>
      <selection pane="bottomRight" activeCell="C11" sqref="C11"/>
    </sheetView>
  </sheetViews>
  <sheetFormatPr defaultRowHeight="12.75" x14ac:dyDescent="0.2"/>
  <cols>
    <col min="1" max="1" width="6.42578125" style="10" customWidth="1"/>
    <col min="2" max="2" width="8" style="10" customWidth="1"/>
    <col min="3" max="3" width="18.7109375" style="11" customWidth="1"/>
    <col min="4" max="4" width="18.7109375" style="11" hidden="1" customWidth="1"/>
    <col min="5" max="8" width="18.7109375" style="11" customWidth="1"/>
    <col min="9" max="9" width="9.140625" style="11"/>
    <col min="10" max="10" width="10.85546875" style="11" customWidth="1"/>
    <col min="11" max="11" width="14.42578125" style="11" hidden="1" customWidth="1"/>
    <col min="12" max="12" width="11" style="11" customWidth="1"/>
    <col min="13" max="13" width="18.42578125" style="11" customWidth="1"/>
    <col min="14" max="14" width="13.7109375" style="11" customWidth="1"/>
    <col min="15" max="15" width="22.42578125" style="11" customWidth="1"/>
    <col min="16" max="16" width="12.85546875" style="11" customWidth="1"/>
    <col min="17" max="17" width="22" style="11" customWidth="1"/>
    <col min="18" max="18" width="14.7109375" style="11" hidden="1" customWidth="1"/>
    <col min="19" max="19" width="14.7109375" style="11" customWidth="1"/>
    <col min="20" max="20" width="16.85546875" style="11" customWidth="1"/>
    <col min="21" max="21" width="15.85546875" style="11" customWidth="1"/>
    <col min="22" max="22" width="15" style="11" customWidth="1"/>
    <col min="23" max="24" width="14.140625" style="11" hidden="1" customWidth="1"/>
    <col min="25" max="25" width="12.85546875" style="11" customWidth="1"/>
    <col min="26" max="26" width="20" style="11" customWidth="1"/>
    <col min="27" max="27" width="4.7109375" style="13" customWidth="1"/>
    <col min="28" max="28" width="15.7109375" style="14" customWidth="1"/>
    <col min="29" max="29" width="20.85546875" style="14" hidden="1" customWidth="1"/>
    <col min="30" max="30" width="9.7109375" style="14" customWidth="1"/>
    <col min="31" max="31" width="11.140625" style="14" customWidth="1"/>
    <col min="32" max="33" width="29.7109375" style="14" customWidth="1"/>
    <col min="34" max="34" width="12.5703125" style="14" customWidth="1"/>
    <col min="35" max="35" width="25.140625" style="14" customWidth="1"/>
    <col min="36" max="36" width="13.85546875" style="14" hidden="1" customWidth="1"/>
    <col min="37" max="37" width="16.5703125" style="14" customWidth="1"/>
    <col min="38" max="38" width="23.7109375" style="14" customWidth="1"/>
    <col min="39" max="39" width="20.85546875" style="14" customWidth="1"/>
    <col min="40" max="40" width="24" style="14" customWidth="1"/>
    <col min="41" max="41" width="20.85546875" style="14" customWidth="1"/>
    <col min="42" max="42" width="22.42578125" style="14" customWidth="1"/>
    <col min="43" max="43" width="16.140625" style="14" hidden="1" customWidth="1"/>
    <col min="44" max="44" width="16.140625" style="14" customWidth="1"/>
    <col min="45" max="45" width="21.140625" style="14" customWidth="1"/>
    <col min="46" max="46" width="20" style="14" customWidth="1"/>
    <col min="47" max="47" width="19.42578125" style="14" customWidth="1"/>
    <col min="48" max="49" width="17.28515625" style="14" hidden="1" customWidth="1"/>
    <col min="50" max="50" width="17.28515625" style="14" customWidth="1"/>
    <col min="51" max="51" width="20.28515625" style="14" customWidth="1"/>
    <col min="52" max="52" width="16.28515625" style="3" hidden="1" customWidth="1"/>
    <col min="53" max="54" width="12.5703125" style="10" hidden="1" customWidth="1"/>
    <col min="55" max="55" width="26" style="10" hidden="1" customWidth="1"/>
    <col min="56" max="60" width="14" style="11" hidden="1" customWidth="1"/>
    <col min="61" max="61" width="9.140625" style="10" hidden="1" customWidth="1"/>
    <col min="62" max="62" width="4.140625" style="10" hidden="1" customWidth="1"/>
    <col min="63" max="16384" width="9.140625" style="10"/>
  </cols>
  <sheetData>
    <row r="1" spans="1:115" ht="20.25" customHeight="1" x14ac:dyDescent="0.2">
      <c r="A1" s="70" t="str">
        <f>Certification!A3</f>
        <v>Single Package Vertical Air Conditioners and Heat Pumps</v>
      </c>
      <c r="B1" s="233" t="str">
        <f>Certification!D3</f>
        <v>Single Package Vertical Air Conditioners and Heat Pumps</v>
      </c>
      <c r="C1" s="233"/>
      <c r="D1" s="233"/>
      <c r="E1" s="233"/>
      <c r="F1" s="233"/>
      <c r="G1" s="233"/>
      <c r="H1" s="78"/>
      <c r="J1" s="58" t="str">
        <f>Certification!L1</f>
        <v>Version 5.2</v>
      </c>
      <c r="L1" s="62"/>
      <c r="M1" s="242" t="s">
        <v>69</v>
      </c>
      <c r="N1" s="243"/>
      <c r="O1" s="243"/>
      <c r="P1" s="243"/>
      <c r="Q1" s="243"/>
      <c r="R1" s="243"/>
      <c r="S1" s="244"/>
      <c r="T1" s="194"/>
      <c r="U1" s="56"/>
      <c r="V1" s="56"/>
      <c r="W1" s="83"/>
      <c r="X1" s="83"/>
      <c r="Y1" s="83"/>
      <c r="Z1" s="14"/>
      <c r="AE1" s="3"/>
      <c r="AF1" s="3"/>
      <c r="AG1" s="3"/>
    </row>
    <row r="2" spans="1:115" ht="9.9499999999999993" customHeight="1" x14ac:dyDescent="0.2">
      <c r="A2" s="70" t="str">
        <f>Certification!A4</f>
        <v>5.2</v>
      </c>
      <c r="M2" s="245"/>
      <c r="N2" s="246"/>
      <c r="O2" s="246"/>
      <c r="P2" s="246"/>
      <c r="Q2" s="246"/>
      <c r="R2" s="246"/>
      <c r="S2" s="247"/>
      <c r="T2" s="195"/>
      <c r="U2" s="83"/>
      <c r="V2" s="83"/>
      <c r="W2" s="83"/>
      <c r="X2" s="83"/>
      <c r="Y2" s="83"/>
      <c r="AE2" s="3"/>
      <c r="AF2" s="3"/>
      <c r="AG2" s="3"/>
    </row>
    <row r="3" spans="1:115" ht="25.5" customHeight="1" x14ac:dyDescent="0.2">
      <c r="B3" s="236" t="s">
        <v>16</v>
      </c>
      <c r="C3" s="236"/>
      <c r="E3" s="55" t="str">
        <f>IF(COUNTA(INPUT)=0,"No Data",IF(COUNTIF(B11:B110,"Error")&gt;0,"Error","OK"))</f>
        <v>No Data</v>
      </c>
      <c r="G3" s="238" t="s">
        <v>18</v>
      </c>
      <c r="H3" s="238"/>
      <c r="I3" s="237" t="str">
        <f>Certification!K5</f>
        <v>No Data</v>
      </c>
      <c r="J3" s="237"/>
      <c r="L3" s="61"/>
      <c r="M3" s="245"/>
      <c r="N3" s="246"/>
      <c r="O3" s="246"/>
      <c r="P3" s="246"/>
      <c r="Q3" s="246"/>
      <c r="R3" s="246"/>
      <c r="S3" s="247"/>
      <c r="T3" s="195"/>
      <c r="U3" s="83"/>
      <c r="V3" s="83"/>
      <c r="W3" s="83"/>
      <c r="X3" s="83"/>
      <c r="Y3" s="83"/>
      <c r="Z3" s="14"/>
      <c r="AE3" s="3"/>
      <c r="AF3" s="3"/>
      <c r="AG3" s="3"/>
      <c r="AK3" s="3"/>
      <c r="AR3" s="3"/>
      <c r="AS3" s="3"/>
      <c r="AY3" s="3"/>
    </row>
    <row r="4" spans="1:115" s="38" customFormat="1" ht="13.5" customHeight="1" thickBot="1" x14ac:dyDescent="0.25">
      <c r="C4" s="14"/>
      <c r="D4" s="14"/>
      <c r="E4" s="14"/>
      <c r="F4" s="14"/>
      <c r="G4" s="14"/>
      <c r="H4" s="14"/>
      <c r="I4" s="14"/>
      <c r="J4" s="14"/>
      <c r="K4" s="14"/>
      <c r="L4" s="3"/>
      <c r="M4" s="245"/>
      <c r="N4" s="246"/>
      <c r="O4" s="246"/>
      <c r="P4" s="246"/>
      <c r="Q4" s="246"/>
      <c r="R4" s="246"/>
      <c r="S4" s="247"/>
      <c r="T4" s="14"/>
      <c r="U4" s="14"/>
      <c r="V4" s="14"/>
      <c r="W4" s="14"/>
      <c r="X4" s="14"/>
      <c r="Y4" s="14"/>
      <c r="Z4" s="14"/>
      <c r="AA4" s="39"/>
      <c r="AB4" s="14"/>
      <c r="AC4" s="14"/>
      <c r="AD4" s="14"/>
      <c r="AE4" s="14"/>
      <c r="AF4" s="14"/>
      <c r="AG4" s="14"/>
      <c r="AH4" s="14"/>
      <c r="AI4" s="14"/>
      <c r="AJ4" s="14"/>
      <c r="AK4" s="14"/>
      <c r="AL4" s="3"/>
      <c r="AM4" s="3"/>
      <c r="AN4" s="3"/>
      <c r="AO4" s="3"/>
      <c r="AP4" s="14"/>
      <c r="AQ4" s="14"/>
      <c r="AR4" s="14"/>
      <c r="AS4" s="14"/>
      <c r="AT4" s="14"/>
      <c r="AU4" s="14"/>
      <c r="AV4" s="3"/>
      <c r="AW4" s="3"/>
      <c r="AX4" s="14"/>
      <c r="AY4" s="14"/>
      <c r="AZ4" s="3"/>
      <c r="BD4" s="14"/>
      <c r="BE4" s="14"/>
      <c r="BF4" s="14"/>
      <c r="BG4" s="14"/>
      <c r="BH4" s="14"/>
    </row>
    <row r="5" spans="1:115" s="5" customFormat="1" ht="20.100000000000001" customHeight="1" thickBot="1" x14ac:dyDescent="0.4">
      <c r="B5" s="193" t="s">
        <v>15</v>
      </c>
      <c r="C5" s="193"/>
      <c r="D5" s="193"/>
      <c r="E5" s="193"/>
      <c r="F5" s="193"/>
      <c r="G5" s="239" t="s">
        <v>48</v>
      </c>
      <c r="H5" s="240"/>
      <c r="I5" s="240"/>
      <c r="J5" s="241"/>
      <c r="K5" s="60"/>
      <c r="L5" s="37"/>
      <c r="M5" s="248"/>
      <c r="N5" s="249"/>
      <c r="O5" s="249"/>
      <c r="P5" s="249"/>
      <c r="Q5" s="249"/>
      <c r="R5" s="249"/>
      <c r="S5" s="250"/>
      <c r="T5" s="37"/>
      <c r="U5" s="37"/>
      <c r="V5" s="37"/>
      <c r="W5" s="37"/>
      <c r="X5" s="37"/>
      <c r="Y5" s="37"/>
      <c r="Z5" s="37"/>
      <c r="AA5" s="4"/>
      <c r="AB5" s="235" t="s">
        <v>8</v>
      </c>
      <c r="AC5" s="229"/>
      <c r="AD5" s="229"/>
      <c r="AE5" s="229"/>
      <c r="AF5" s="229"/>
      <c r="AG5" s="229" t="s">
        <v>8</v>
      </c>
      <c r="AH5" s="229"/>
      <c r="AI5" s="229"/>
      <c r="AJ5" s="191"/>
      <c r="AK5" s="229" t="s">
        <v>8</v>
      </c>
      <c r="AL5" s="229"/>
      <c r="AM5" s="229"/>
      <c r="AN5" s="229" t="s">
        <v>8</v>
      </c>
      <c r="AO5" s="229"/>
      <c r="AP5" s="229"/>
      <c r="AQ5" s="190"/>
      <c r="AR5" s="229" t="s">
        <v>8</v>
      </c>
      <c r="AS5" s="229"/>
      <c r="AT5" s="229"/>
      <c r="AU5" s="229" t="s">
        <v>8</v>
      </c>
      <c r="AV5" s="229"/>
      <c r="AW5" s="229"/>
      <c r="AX5" s="229"/>
      <c r="AY5" s="234"/>
      <c r="AZ5" s="2"/>
      <c r="DJ5" s="6"/>
      <c r="DK5" s="6"/>
    </row>
    <row r="6" spans="1:115" s="9" customFormat="1" ht="80.099999999999994" hidden="1" customHeight="1" x14ac:dyDescent="0.2">
      <c r="K6" s="56"/>
      <c r="L6" s="59"/>
      <c r="M6" s="59"/>
      <c r="N6" s="56"/>
      <c r="O6" s="59"/>
      <c r="P6" s="56"/>
      <c r="Q6" s="59"/>
      <c r="R6" s="59"/>
      <c r="S6" s="59"/>
      <c r="T6" s="59"/>
      <c r="U6" s="59"/>
      <c r="V6" s="59"/>
      <c r="W6" s="59"/>
      <c r="X6" s="59"/>
      <c r="Y6" s="59"/>
      <c r="Z6" s="59"/>
      <c r="AA6" s="8"/>
      <c r="AZ6" s="36"/>
      <c r="BB6" s="1"/>
      <c r="DJ6" s="7"/>
      <c r="DK6" s="7"/>
    </row>
    <row r="7" spans="1:115" ht="6" hidden="1" customHeight="1" x14ac:dyDescent="0.2">
      <c r="BB7" s="1"/>
      <c r="BD7" s="10"/>
      <c r="BE7" s="10"/>
      <c r="BF7" s="10"/>
      <c r="BG7" s="10"/>
      <c r="BH7" s="10"/>
      <c r="DJ7" s="11"/>
      <c r="DK7" s="11"/>
    </row>
    <row r="8" spans="1:115" ht="6" customHeight="1" x14ac:dyDescent="0.2">
      <c r="A8" s="50"/>
      <c r="B8" s="50"/>
      <c r="C8" s="46"/>
      <c r="D8" s="46"/>
      <c r="E8" s="46"/>
      <c r="F8" s="46"/>
      <c r="G8" s="46"/>
      <c r="H8" s="46"/>
      <c r="I8" s="46"/>
      <c r="J8" s="46"/>
      <c r="K8" s="46"/>
      <c r="L8" s="46"/>
      <c r="M8" s="46"/>
      <c r="N8" s="51"/>
      <c r="O8" s="46"/>
      <c r="P8" s="46"/>
      <c r="Q8" s="46"/>
      <c r="R8" s="46"/>
      <c r="S8" s="46"/>
      <c r="T8" s="46"/>
      <c r="U8" s="46"/>
      <c r="V8" s="46"/>
      <c r="AX8" s="73"/>
      <c r="BB8" s="1"/>
      <c r="BD8" s="10"/>
      <c r="BE8" s="10"/>
      <c r="BF8" s="10"/>
      <c r="BG8" s="10"/>
      <c r="BH8" s="10"/>
      <c r="DJ8" s="11"/>
      <c r="DK8" s="11"/>
    </row>
    <row r="9" spans="1:115" ht="45" customHeight="1" x14ac:dyDescent="0.2">
      <c r="A9" s="226" t="s">
        <v>0</v>
      </c>
      <c r="B9" s="226" t="s">
        <v>6</v>
      </c>
      <c r="C9" s="221" t="s">
        <v>68</v>
      </c>
      <c r="D9" s="221"/>
      <c r="E9" s="221" t="s">
        <v>9</v>
      </c>
      <c r="F9" s="221" t="s">
        <v>19</v>
      </c>
      <c r="G9" s="231" t="s">
        <v>31</v>
      </c>
      <c r="H9" s="232"/>
      <c r="I9" s="230" t="s">
        <v>1</v>
      </c>
      <c r="J9" s="221" t="s">
        <v>67</v>
      </c>
      <c r="K9" s="83"/>
      <c r="L9" s="223" t="s">
        <v>10</v>
      </c>
      <c r="M9" s="223" t="s">
        <v>11</v>
      </c>
      <c r="N9" s="223" t="s">
        <v>13</v>
      </c>
      <c r="O9" s="223" t="s">
        <v>12</v>
      </c>
      <c r="P9" s="223" t="s">
        <v>14</v>
      </c>
      <c r="Q9" s="223" t="s">
        <v>33</v>
      </c>
      <c r="R9" s="83"/>
      <c r="S9" s="223" t="s">
        <v>30</v>
      </c>
      <c r="T9" s="221" t="s">
        <v>34</v>
      </c>
      <c r="U9" s="221" t="s">
        <v>25</v>
      </c>
      <c r="V9" s="221" t="s">
        <v>26</v>
      </c>
      <c r="W9" s="221"/>
      <c r="X9" s="221"/>
      <c r="Y9" s="221" t="s">
        <v>32</v>
      </c>
      <c r="Z9" s="221" t="s">
        <v>42</v>
      </c>
      <c r="AB9" s="226" t="str">
        <f>C9&amp;" Status"</f>
        <v>Manufacturer Status</v>
      </c>
      <c r="AC9" s="226" t="str">
        <f>D9&amp;" Status"</f>
        <v xml:space="preserve"> Status</v>
      </c>
      <c r="AD9" s="226" t="str">
        <f>E9&amp;" Status"</f>
        <v>Brand Name(s) Status</v>
      </c>
      <c r="AE9" s="226" t="str">
        <f>F9&amp;" Status"</f>
        <v>Basic Model Number Status</v>
      </c>
      <c r="AF9" s="226" t="str">
        <f>G10&amp;" Status"</f>
        <v>Individual Model Number Covered by Basic Model Status</v>
      </c>
      <c r="AG9" s="226" t="str">
        <f>H10&amp;" Status"</f>
        <v>Private Model Number Covered by Basic Model Status</v>
      </c>
      <c r="AH9" s="221" t="str">
        <f>I9&amp;" Status"</f>
        <v>Action Status</v>
      </c>
      <c r="AI9" s="226" t="str">
        <f>J9&amp;" Status"</f>
        <v>Product Group Code Status</v>
      </c>
      <c r="AK9" s="221" t="str">
        <f t="shared" ref="AK9:AP9" si="0">L9&amp;" Status"</f>
        <v>Sample Size (Number of Units Tested) Status</v>
      </c>
      <c r="AL9" s="221" t="str">
        <f t="shared" si="0"/>
        <v>Is the Certification for this Basic Model Based on a Waiver of DOE's Test Procedure Requirements? Status</v>
      </c>
      <c r="AM9" s="221" t="str">
        <f t="shared" si="0"/>
        <v>Date of Test Procedure Waiver, if Applicable Status</v>
      </c>
      <c r="AN9" s="221" t="str">
        <f t="shared" si="0"/>
        <v>Is the Certification based upon any Exception Relief from an Applicable Standard by DOE's Office of Hearing and Appeals? Status</v>
      </c>
      <c r="AO9" s="221" t="str">
        <f t="shared" si="0"/>
        <v>Date of Exception Relief, if Applicable Status</v>
      </c>
      <c r="AP9" s="221" t="str">
        <f t="shared" si="0"/>
        <v>Is Certification Based on the use of an Alternative Efficiency Determination Method (AEDM)?   Status</v>
      </c>
      <c r="AR9" s="221" t="str">
        <f t="shared" ref="AR9:AY9" si="1">S9&amp;" Status"</f>
        <v>Name of AEDM (If Applicable) Status</v>
      </c>
      <c r="AS9" s="221" t="str">
        <f t="shared" si="1"/>
        <v>Does the Manufacturer Elect the Witness Test Option for Verification Testing? (If Applicable) Status</v>
      </c>
      <c r="AT9" s="221" t="str">
        <f t="shared" si="1"/>
        <v>Energy Efficiency Ratio (EER) (Btu/watt-hour) Status</v>
      </c>
      <c r="AU9" s="221" t="str">
        <f t="shared" si="1"/>
        <v>Coefficient of Performance (COP) (If Applicable) Status</v>
      </c>
      <c r="AV9" s="221" t="str">
        <f t="shared" si="1"/>
        <v xml:space="preserve"> Status</v>
      </c>
      <c r="AW9" s="221" t="str">
        <f t="shared" si="1"/>
        <v xml:space="preserve"> Status</v>
      </c>
      <c r="AX9" s="221" t="str">
        <f t="shared" si="1"/>
        <v>Rated Cooling Capacity   (Btu/hour) Status</v>
      </c>
      <c r="AY9" s="221" t="str">
        <f t="shared" si="1"/>
        <v>Supplemental Testing Instructions PDF Filename Status</v>
      </c>
      <c r="BB9" s="1"/>
      <c r="BD9" s="10"/>
      <c r="BE9" s="10"/>
      <c r="BF9" s="10"/>
      <c r="BG9" s="10"/>
      <c r="BH9" s="10"/>
      <c r="DJ9" s="11"/>
      <c r="DK9" s="11"/>
    </row>
    <row r="10" spans="1:115" s="17" customFormat="1" ht="65.099999999999994" customHeight="1" thickBot="1" x14ac:dyDescent="0.25">
      <c r="A10" s="227"/>
      <c r="B10" s="227"/>
      <c r="C10" s="222"/>
      <c r="D10" s="222"/>
      <c r="E10" s="222"/>
      <c r="F10" s="222"/>
      <c r="G10" s="85" t="s">
        <v>20</v>
      </c>
      <c r="H10" s="84" t="s">
        <v>29</v>
      </c>
      <c r="I10" s="221"/>
      <c r="J10" s="222"/>
      <c r="K10" s="81"/>
      <c r="L10" s="224"/>
      <c r="M10" s="224"/>
      <c r="N10" s="224"/>
      <c r="O10" s="224"/>
      <c r="P10" s="224"/>
      <c r="Q10" s="224"/>
      <c r="R10" s="82"/>
      <c r="S10" s="224"/>
      <c r="T10" s="222"/>
      <c r="U10" s="222"/>
      <c r="V10" s="222"/>
      <c r="W10" s="222"/>
      <c r="X10" s="222"/>
      <c r="Y10" s="222"/>
      <c r="Z10" s="222"/>
      <c r="AA10" s="43"/>
      <c r="AB10" s="227"/>
      <c r="AC10" s="227"/>
      <c r="AD10" s="227"/>
      <c r="AE10" s="227"/>
      <c r="AF10" s="227"/>
      <c r="AG10" s="227"/>
      <c r="AH10" s="225"/>
      <c r="AI10" s="227"/>
      <c r="AJ10" s="79" t="str">
        <f>K10&amp;" Status"</f>
        <v xml:space="preserve"> Status</v>
      </c>
      <c r="AK10" s="225"/>
      <c r="AL10" s="225"/>
      <c r="AM10" s="225"/>
      <c r="AN10" s="225"/>
      <c r="AO10" s="225"/>
      <c r="AP10" s="225"/>
      <c r="AQ10" s="79" t="str">
        <f t="shared" ref="AQ10" si="2">R10&amp;" Status"</f>
        <v xml:space="preserve"> Status</v>
      </c>
      <c r="AR10" s="225"/>
      <c r="AS10" s="225"/>
      <c r="AT10" s="225"/>
      <c r="AU10" s="225"/>
      <c r="AV10" s="225"/>
      <c r="AW10" s="225"/>
      <c r="AX10" s="225"/>
      <c r="AY10" s="225"/>
      <c r="AZ10" s="40"/>
      <c r="BA10" s="41"/>
      <c r="BB10" s="41"/>
      <c r="BC10" s="228" t="s">
        <v>4</v>
      </c>
      <c r="BD10" s="228"/>
      <c r="BE10" s="71"/>
      <c r="BF10" s="69" t="s">
        <v>27</v>
      </c>
      <c r="BG10" s="69" t="s">
        <v>44</v>
      </c>
      <c r="BH10" s="86" t="s">
        <v>28</v>
      </c>
      <c r="BJ10" s="42" t="s">
        <v>7</v>
      </c>
    </row>
    <row r="11" spans="1:115" s="17" customFormat="1" ht="26.25" thickTop="1" x14ac:dyDescent="0.2">
      <c r="A11" s="52">
        <v>1</v>
      </c>
      <c r="B11" s="53" t="str">
        <f t="shared" ref="B11:B74" si="3">IF(COUNTIF(AB11:AY11,"")=No_of_Columns,"",IF(COUNTIF(AB11:AY11,"ok")=No_of_Columns,"ok","Error"))</f>
        <v/>
      </c>
      <c r="C11" s="27"/>
      <c r="D11" s="28"/>
      <c r="E11" s="28"/>
      <c r="F11" s="28"/>
      <c r="G11" s="28"/>
      <c r="H11" s="28"/>
      <c r="I11" s="29"/>
      <c r="J11" s="28"/>
      <c r="K11" s="29"/>
      <c r="L11" s="29"/>
      <c r="M11" s="29"/>
      <c r="N11" s="47"/>
      <c r="O11" s="29"/>
      <c r="P11" s="47"/>
      <c r="Q11" s="29"/>
      <c r="R11" s="47"/>
      <c r="S11" s="29"/>
      <c r="T11" s="29"/>
      <c r="U11" s="28"/>
      <c r="V11" s="28"/>
      <c r="W11" s="28"/>
      <c r="X11" s="28"/>
      <c r="Y11" s="28"/>
      <c r="Z11" s="74"/>
      <c r="AA11" s="80"/>
      <c r="AB11" s="15" t="str">
        <f t="shared" ref="AB11:AB74" si="4">IF(COUNTA($C11:$Z11)=0,"",IF(ISBLANK($C11),"Empty cell","ok"))</f>
        <v/>
      </c>
      <c r="AC11" s="15" t="str">
        <f t="shared" ref="AC11:AC74" si="5">IF(COUNTA($C11:$Z11)=0,"","ok")</f>
        <v/>
      </c>
      <c r="AD11" s="15" t="str">
        <f t="shared" ref="AD11:AD74" si="6">IF(COUNTA($C11:$Z11)=0,"",IF(ISBLANK($E11),"Empty cell","ok"))</f>
        <v/>
      </c>
      <c r="AE11" s="15" t="str">
        <f t="shared" ref="AE11:AE74" si="7">IF(COUNTA($C11:$Z11)=0,"",IF(ISBLANK($F11),"Empty cell","ok"))</f>
        <v/>
      </c>
      <c r="AF11" s="15" t="str">
        <f t="shared" ref="AF11:AG30" si="8">IF(COUNTA($C11:$Z11)=0,"",IF(AND(ISBLANK($G11),ISBLANK($H11)),"Empty cell",IF(AND(ISBLANK($G11)=FALSE,ISBLANK($H11)=FALSE),"Entries should not be in both Individual and Private Model cells","ok")))</f>
        <v/>
      </c>
      <c r="AG11" s="15" t="str">
        <f t="shared" si="8"/>
        <v/>
      </c>
      <c r="AH11" s="15" t="str">
        <f>IF(COUNTA($C11:$Z11)=0,"",IF(ISBLANK($I11),"Empty cell",IF(OR($I11="n",$I11="d",$I11="c",$I11="e",$I11="f",$I11="ETO"),"ok","Should be n, eto, d, c, e, or f")))</f>
        <v/>
      </c>
      <c r="AI11" s="15" t="str">
        <f t="shared" ref="AI11:AI42" si="9">IF(COUNTA($C11:$Z11)=0,"",IF(ISBLANK($J11),"Empty cell",IF($J11&lt;1,"Prod. Gr. Code should be an int. betw. 1 and "&amp;No_of_Product_Classes,IF($J11&gt;No_of_Product_Classes,"Prod. Gr. Code should be an int. betw. 1 and "&amp;No_of_Product_Classes,IF($J11=INT($J11),"ok","Prod. Gr. Code should be an int. betw. 1 and "&amp;No_of_Product_Classes)))))</f>
        <v/>
      </c>
      <c r="AJ11" s="15" t="str">
        <f t="shared" ref="AJ11:AJ74" si="10">IF(COUNTA($C11:$Z11)=0,"","ok")</f>
        <v/>
      </c>
      <c r="AK11" s="15" t="str">
        <f>IF(COUNTA($C11:$Z11)=0,"",IF(I11="d","ok",IF(ISBLANK($L11),"Empty cell",IF(OR(Q11="yes",Q11="y"),IF(L11=0,"ok","Entry should be 0"),IF(OR(Q11="no",Q11="n"),IF(ISNUMBER(L11),IF(INT(L11)=L11,IF(L11&gt;0,"ok","Entry should be a positive integer"),"Entryshould be a positive integer"),"Entry should be a positive integer"),IF(ISNUMBER(L11),IF(INT(L11)=L11,IF(L11&gt;=0,"ok","Need to answer AEDM question"),"Need to answer AEDM question"),"Need to answer AEDM question"))))))</f>
        <v/>
      </c>
      <c r="AL11" s="15" t="str">
        <f t="shared" ref="AL11" si="11">IF(COUNTA($C11:$Z11)=0,"",IF(I11="d","ok",IF(ISBLANK(M11),"Empty cell",IF(M11="yes","ok",IF(M11="y","ok",IF(M11="no","ok",IF(M11="n","ok","Entry should be either 'yes', 'y', 'no' or 'n'")))))))</f>
        <v/>
      </c>
      <c r="AM11" s="15" t="str">
        <f t="shared" ref="AM11" si="12">IF(COUNTA($C11:$Z11)=0,"",IF(I11="d","ok",IF(ISBLANK(M11),IF(ISBLANK(N11),"ok","Waiver question not answered"),IF(OR(M11="yes",M11="y"),IF(ISBLANK(N11),"Empty cell",IF(ISNUMBER(N11),IF(N11&lt;1,"Entry should be a date in M/D/YYYY format","ok"),"Entry should be a date in M/D/YYYY format")),IF(OR(M11="no",M11="n"),IF(ISBLANK(N11),"ok","No entry should be made in cell"),IF(ISBLANK(N11),"ok","No entry should be made in cell"))))))</f>
        <v/>
      </c>
      <c r="AN11" s="15" t="str">
        <f t="shared" ref="AN11" si="13">IF(COUNTA($C11:$Z11)=0,"",IF(I11="d","ok",IF(ISBLANK(O11),"Empty cell",IF(O11="yes","ok",IF(O11="y","ok",IF(O11="no","ok",IF(O11="n","ok","Entry should be either 'yes', 'y', 'no' or 'n'")))))))</f>
        <v/>
      </c>
      <c r="AO11" s="15" t="str">
        <f t="shared" ref="AO11" si="14">IF(COUNTA($C11:$Z11)=0,"",IF(I11="d","ok",IF(ISBLANK(O11),IF(ISBLANK(P11),"ok","Exemption question not answered"),IF(OR(O11="yes",O11="y"),IF(ISBLANK(P11),"Empty cell",IF(ISNUMBER(P11),IF(P11&lt;1,"Entry should be a date in M/D/YYYY format","ok"),"Entry should be a date in M/D/YYYY format")),IF(OR(O11="no",O11="n"),IF(ISBLANK(P11),"ok","No entry should be made in cell"),IF(ISBLANK(P11),"ok","No entry should be made in cell"))))))</f>
        <v/>
      </c>
      <c r="AP11" s="15" t="str">
        <f>IF(COUNTA($C11:$Z11)=0,"",IF(I11="d","ok",IF(ISBLANK(Q11),"Empty cell",IF(Q11="yes","ok",IF(Q11="y","ok",IF(Q11="no","ok",IF(Q11="n","ok","Entry should be either 'yes', 'y', 'no' or 'n'")))))))</f>
        <v/>
      </c>
      <c r="AQ11" s="15" t="str">
        <f t="shared" ref="AQ11:AQ74" si="15">IF(COUNTA($C11:$Z11)=0,"","ok")</f>
        <v/>
      </c>
      <c r="AR11" s="15" t="str">
        <f>IF(COUNTA($C11:$Z11)=0,"",IF(I11="d","ok",IF(ISBLANK(Q11),IF(ISBLANK(S11),"ok","AEDM question not answered"),IF(OR(Q11="yes",Q11="y"),IF(ISBLANK(S11),"Empty cell","ok"),IF(OR(Q11="no",Q11="n"),IF(ISBLANK(S11),"ok","No entry should be made in cell"),IF(ISBLANK(S11),"ok","No entry should be made in cell"))))))</f>
        <v/>
      </c>
      <c r="AS11" s="15" t="str">
        <f>IF(COUNTA($C11:$Z11)=0,"",IF(I11="d","ok",IF(ISBLANK(Q11),IF(ISBLANK(T11),"ok","AEDM question not answered"),IF(OR(Q11="yes",Q11="y"),IF(ISBLANK(T11),"Empty cell",IF(T11="yes","ok",IF(T11="y","ok",IF(T11="no","ok",IF(T11="n","ok","Entry should be either 'yes', 'y', 'no' or 'n'"))))),IF(OR(Q11="no",Q11="n"),IF(ISBLANK(T11),"ok","Answer to AEDM question is not 'yes'"),"Answer to AEDM question is not 'yes'")))))</f>
        <v/>
      </c>
      <c r="AT11" s="15" t="str">
        <f t="shared" ref="AT11" si="16">IF(COUNTA($C11:$Z11)=0,"",IF(I11="d","ok",IF(ISBLANK($U11),"Empty cell",IF(ISNUMBER($U11),IF($U11&gt;0,"ok","Entry should be greater than 0"),"Entry should be a number"))))</f>
        <v/>
      </c>
      <c r="AU11" s="77" t="str">
        <f>IF(COUNTA($C11:$Z11)=0,"",IF(ISBLANK($J11),IF(I11="d","ok","No Product Gr. Code Entered"),IF($J11="other",IF(ISBLANK($V11),"ok",IF(ISNUMBER($V11),IF($V11&gt;0,"ok","Entry should be greater than 0"),"Entry should be a number")),IF(OR(J11=4,J11=5,J11=6),IF(ISBLANK($V11),IF(I11="d","ok","Empty cell"),IF(ISNUMBER($V11),IF($V11&gt;0,"ok","Entry should be greater than 0"),"Entry should be a number")),IF(OR(J11=1,J11=2,J11=3),IF(ISBLANK($V11),"ok","Model is not a heat pump"),"ok")))))</f>
        <v/>
      </c>
      <c r="AV11" s="15" t="str">
        <f t="shared" ref="AV11:AW74" si="17">IF(COUNTA($C11:$Z11)=0,"","ok")</f>
        <v/>
      </c>
      <c r="AW11" s="15" t="str">
        <f t="shared" si="17"/>
        <v/>
      </c>
      <c r="AX11" s="15" t="str">
        <f>IF(COUNTA($C11:$Z11)=0,"",IF(I11="d","ok",IF(ISBLANK($Y11),"Empty cell",IF(ISNUMBER($Y11),IF($Y11&gt;0,"ok","Entry should be greater than 0"),"Entry should be a number"))))</f>
        <v/>
      </c>
      <c r="AY11" s="15" t="str">
        <f>IF(COUNTA($C11:$Z11)=0,"",IF($I11="d","ok",IF(ISBLANK($Z11),"Empty cell",IF(RIGHT(Z11,4)=".pdf",IF(LEFT(Z11,3)="DOE",IF(ISNUMBER(VALUE(MID(Z11,4,4))),"ok","Filename is not in correct format"),"Filename is not in correct format"),"Filename is not in correct format"))))</f>
        <v/>
      </c>
      <c r="AZ11" s="16"/>
      <c r="BC11" s="17" t="s">
        <v>2</v>
      </c>
      <c r="BD11" s="72">
        <v>24</v>
      </c>
      <c r="BE11" s="18"/>
      <c r="BF11" s="54" t="str">
        <f t="shared" ref="BF11:BF74" si="18">IF($AI11="ok",VLOOKUP($J11,PrClDesc,2),"")</f>
        <v/>
      </c>
      <c r="BG11" s="54" t="str">
        <f t="shared" ref="BG11:BG74" si="19">IF($AI11="ok",VLOOKUP($J11,PrClDesc,3),"")</f>
        <v/>
      </c>
      <c r="BH11" s="54" t="str">
        <f t="shared" ref="BH11:BH42" si="20">IF($AI11="ok",VLOOKUP($J11,PrClDesc,4),"")</f>
        <v/>
      </c>
      <c r="BJ11" s="19" t="s">
        <v>5</v>
      </c>
    </row>
    <row r="12" spans="1:115" s="17" customFormat="1" ht="25.5" x14ac:dyDescent="0.2">
      <c r="A12" s="52">
        <v>2</v>
      </c>
      <c r="B12" s="53" t="str">
        <f t="shared" si="3"/>
        <v/>
      </c>
      <c r="C12" s="30"/>
      <c r="D12" s="31"/>
      <c r="E12" s="31"/>
      <c r="F12" s="31"/>
      <c r="G12" s="31"/>
      <c r="H12" s="31"/>
      <c r="I12" s="32"/>
      <c r="J12" s="31"/>
      <c r="K12" s="32"/>
      <c r="L12" s="32"/>
      <c r="M12" s="32"/>
      <c r="N12" s="48"/>
      <c r="O12" s="32"/>
      <c r="P12" s="48"/>
      <c r="Q12" s="32"/>
      <c r="R12" s="48"/>
      <c r="S12" s="32"/>
      <c r="T12" s="32"/>
      <c r="U12" s="31"/>
      <c r="V12" s="31"/>
      <c r="W12" s="31"/>
      <c r="X12" s="31"/>
      <c r="Y12" s="31"/>
      <c r="Z12" s="75"/>
      <c r="AA12" s="80"/>
      <c r="AB12" s="15" t="str">
        <f t="shared" si="4"/>
        <v/>
      </c>
      <c r="AC12" s="15" t="str">
        <f t="shared" si="5"/>
        <v/>
      </c>
      <c r="AD12" s="15" t="str">
        <f t="shared" si="6"/>
        <v/>
      </c>
      <c r="AE12" s="15" t="str">
        <f t="shared" si="7"/>
        <v/>
      </c>
      <c r="AF12" s="15" t="str">
        <f t="shared" si="8"/>
        <v/>
      </c>
      <c r="AG12" s="15" t="str">
        <f t="shared" si="8"/>
        <v/>
      </c>
      <c r="AH12" s="15" t="str">
        <f t="shared" ref="AH12:AH75" si="21">IF(COUNTA($C12:$Z12)=0,"",IF(ISBLANK($I12),"Empty cell",IF(OR($I12="n",$I12="d",$I12="c",$I12="e",$I12="f",$I12="ETO"),"ok","Should be n, eto, d, c, e, or f")))</f>
        <v/>
      </c>
      <c r="AI12" s="15" t="str">
        <f t="shared" si="9"/>
        <v/>
      </c>
      <c r="AJ12" s="15" t="str">
        <f t="shared" si="10"/>
        <v/>
      </c>
      <c r="AK12" s="15" t="str">
        <f t="shared" ref="AK12:AK75" si="22">IF(COUNTA($C12:$Z12)=0,"",IF(I12="d","ok",IF(ISBLANK($L12),"Empty cell",IF(OR(Q12="yes",Q12="y"),IF(L12=0,"ok","Entry should be 0"),IF(OR(Q12="no",Q12="n"),IF(ISNUMBER(L12),IF(INT(L12)=L12,IF(L12&gt;0,"ok","Entry should be a positive integer"),"Entryshould be a positive integer"),"Entry should be a positive integer"),IF(ISNUMBER(L12),IF(INT(L12)=L12,IF(L12&gt;=0,"ok","Need to answer AEDM question"),"Need to answer AEDM question"),"Need to answer AEDM question"))))))</f>
        <v/>
      </c>
      <c r="AL12" s="15" t="str">
        <f t="shared" ref="AL12:AL75" si="23">IF(COUNTA($C12:$Z12)=0,"",IF(I12="d","ok",IF(ISBLANK(M12),"Empty cell",IF(M12="yes","ok",IF(M12="y","ok",IF(M12="no","ok",IF(M12="n","ok","Entry should be either 'yes', 'y', 'no' or 'n'")))))))</f>
        <v/>
      </c>
      <c r="AM12" s="15" t="str">
        <f t="shared" ref="AM12:AM75" si="24">IF(COUNTA($C12:$Z12)=0,"",IF(I12="d","ok",IF(ISBLANK(M12),IF(ISBLANK(N12),"ok","Waiver question not answered"),IF(OR(M12="yes",M12="y"),IF(ISBLANK(N12),"Empty cell",IF(ISNUMBER(N12),IF(N12&lt;1,"Entry should be a date in M/D/YYYY format","ok"),"Entry should be a date in M/D/YYYY format")),IF(OR(M12="no",M12="n"),IF(ISBLANK(N12),"ok","No entry should be made in cell"),IF(ISBLANK(N12),"ok","No entry should be made in cell"))))))</f>
        <v/>
      </c>
      <c r="AN12" s="15" t="str">
        <f t="shared" ref="AN12:AN75" si="25">IF(COUNTA($C12:$Z12)=0,"",IF(I12="d","ok",IF(ISBLANK(O12),"Empty cell",IF(O12="yes","ok",IF(O12="y","ok",IF(O12="no","ok",IF(O12="n","ok","Entry should be either 'yes', 'y', 'no' or 'n'")))))))</f>
        <v/>
      </c>
      <c r="AO12" s="15" t="str">
        <f t="shared" ref="AO12:AO75" si="26">IF(COUNTA($C12:$Z12)=0,"",IF(I12="d","ok",IF(ISBLANK(O12),IF(ISBLANK(P12),"ok","Exemption question not answered"),IF(OR(O12="yes",O12="y"),IF(ISBLANK(P12),"Empty cell",IF(ISNUMBER(P12),IF(P12&lt;1,"Entry should be a date in M/D/YYYY format","ok"),"Entry should be a date in M/D/YYYY format")),IF(OR(O12="no",O12="n"),IF(ISBLANK(P12),"ok","No entry should be made in cell"),IF(ISBLANK(P12),"ok","No entry should be made in cell"))))))</f>
        <v/>
      </c>
      <c r="AP12" s="15" t="str">
        <f t="shared" ref="AP12:AP75" si="27">IF(COUNTA($C12:$Z12)=0,"",IF(I12="d","ok",IF(ISBLANK(Q12),"Empty cell",IF(Q12="yes","ok",IF(Q12="y","ok",IF(Q12="no","ok",IF(Q12="n","ok","Entry should be either 'yes', 'y', 'no' or 'n'")))))))</f>
        <v/>
      </c>
      <c r="AQ12" s="15" t="str">
        <f t="shared" si="15"/>
        <v/>
      </c>
      <c r="AR12" s="15" t="str">
        <f t="shared" ref="AR12:AR75" si="28">IF(COUNTA($C12:$Z12)=0,"",IF(I12="d","ok",IF(ISBLANK(Q12),IF(ISBLANK(S12),"ok","AEDM question not answered"),IF(OR(Q12="yes",Q12="y"),IF(ISBLANK(S12),"Empty cell","ok"),IF(OR(Q12="no",Q12="n"),IF(ISBLANK(S12),"ok","No entry should be made in cell"),IF(ISBLANK(S12),"ok","No entry should be made in cell"))))))</f>
        <v/>
      </c>
      <c r="AS12" s="15" t="str">
        <f t="shared" ref="AS12:AS75" si="29">IF(COUNTA($C12:$Z12)=0,"",IF(I12="d","ok",IF(ISBLANK(Q12),IF(ISBLANK(T12),"ok","AEDM question not answered"),IF(OR(Q12="yes",Q12="y"),IF(ISBLANK(T12),"Empty cell",IF(T12="yes","ok",IF(T12="y","ok",IF(T12="no","ok",IF(T12="n","ok","Entry should be either 'yes', 'y', 'no' or 'n'"))))),IF(OR(Q12="no",Q12="n"),IF(ISBLANK(T12),"ok","Answer to AEDM question is not 'yes'"),"Answer to AEDM question is not 'yes'")))))</f>
        <v/>
      </c>
      <c r="AT12" s="15" t="str">
        <f t="shared" ref="AT12:AT75" si="30">IF(COUNTA($C12:$Z12)=0,"",IF(I12="d","ok",IF(ISBLANK($U12),"Empty cell",IF(ISNUMBER($U12),IF($U12&gt;0,"ok","Entry should be greater than 0"),"Entry should be a number"))))</f>
        <v/>
      </c>
      <c r="AU12" s="77" t="str">
        <f t="shared" ref="AU12:AU75" si="31">IF(COUNTA($C12:$Z12)=0,"",IF(ISBLANK($J12),IF(I12="d","ok","No Product Gr. Code Entered"),IF($J12="other",IF(ISBLANK($V12),"ok",IF(ISNUMBER($V12),IF($V12&gt;0,"ok","Entry should be greater than 0"),"Entry should be a number")),IF(OR(J12=4,J12=5,J12=6),IF(ISBLANK($V12),IF(I12="d","ok","Empty cell"),IF(ISNUMBER($V12),IF($V12&gt;0,"ok","Entry should be greater than 0"),"Entry should be a number")),IF(OR(J12=1,J12=2,J12=3),IF(ISBLANK($V12),"ok","Model is not a heat pump"),"ok")))))</f>
        <v/>
      </c>
      <c r="AV12" s="15" t="str">
        <f t="shared" si="17"/>
        <v/>
      </c>
      <c r="AW12" s="15" t="str">
        <f t="shared" si="17"/>
        <v/>
      </c>
      <c r="AX12" s="15" t="str">
        <f t="shared" ref="AX12:AX75" si="32">IF(COUNTA($C12:$Z12)=0,"",IF(I12="d","ok",IF(ISBLANK($Y12),"Empty cell",IF(ISNUMBER($Y12),IF($Y12&gt;0,"ok","Entry should be greater than 0"),"Entry should be a number"))))</f>
        <v/>
      </c>
      <c r="AY12" s="15" t="str">
        <f t="shared" ref="AY12:AY75" si="33">IF(COUNTA($C12:$Z12)=0,"",IF($I12="d","ok",IF(ISBLANK($Z12),"Empty cell",IF(RIGHT(Z12,4)=".pdf",IF(LEFT(Z12,3)="DOE",IF(ISNUMBER(VALUE(MID(Z12,4,4))),"ok","Filename is not in correct format"),"Filename is not in correct format"),"Filename is not in correct format"))))</f>
        <v/>
      </c>
      <c r="AZ12" s="16"/>
      <c r="BC12" s="17" t="s">
        <v>3</v>
      </c>
      <c r="BD12" s="72">
        <v>6</v>
      </c>
      <c r="BE12" s="18"/>
      <c r="BF12" s="54" t="str">
        <f t="shared" si="18"/>
        <v/>
      </c>
      <c r="BG12" s="54" t="str">
        <f t="shared" si="19"/>
        <v/>
      </c>
      <c r="BH12" s="54" t="str">
        <f t="shared" si="20"/>
        <v/>
      </c>
      <c r="BJ12" s="19" t="s">
        <v>5</v>
      </c>
    </row>
    <row r="13" spans="1:115" s="17" customFormat="1" ht="25.5" x14ac:dyDescent="0.2">
      <c r="A13" s="52">
        <v>3</v>
      </c>
      <c r="B13" s="53" t="str">
        <f t="shared" si="3"/>
        <v/>
      </c>
      <c r="C13" s="30"/>
      <c r="D13" s="31"/>
      <c r="E13" s="31"/>
      <c r="F13" s="31"/>
      <c r="G13" s="31"/>
      <c r="H13" s="31"/>
      <c r="I13" s="32"/>
      <c r="J13" s="31"/>
      <c r="K13" s="32"/>
      <c r="L13" s="32"/>
      <c r="M13" s="32"/>
      <c r="N13" s="48"/>
      <c r="O13" s="32"/>
      <c r="P13" s="48"/>
      <c r="Q13" s="32"/>
      <c r="R13" s="48"/>
      <c r="S13" s="32"/>
      <c r="T13" s="32"/>
      <c r="U13" s="31"/>
      <c r="V13" s="31"/>
      <c r="W13" s="31"/>
      <c r="X13" s="31"/>
      <c r="Y13" s="31"/>
      <c r="Z13" s="75"/>
      <c r="AA13" s="80"/>
      <c r="AB13" s="15" t="str">
        <f t="shared" si="4"/>
        <v/>
      </c>
      <c r="AC13" s="15" t="str">
        <f t="shared" si="5"/>
        <v/>
      </c>
      <c r="AD13" s="15" t="str">
        <f t="shared" si="6"/>
        <v/>
      </c>
      <c r="AE13" s="15" t="str">
        <f t="shared" si="7"/>
        <v/>
      </c>
      <c r="AF13" s="15" t="str">
        <f t="shared" si="8"/>
        <v/>
      </c>
      <c r="AG13" s="15" t="str">
        <f t="shared" si="8"/>
        <v/>
      </c>
      <c r="AH13" s="15" t="str">
        <f t="shared" si="21"/>
        <v/>
      </c>
      <c r="AI13" s="15" t="str">
        <f t="shared" si="9"/>
        <v/>
      </c>
      <c r="AJ13" s="15" t="str">
        <f t="shared" si="10"/>
        <v/>
      </c>
      <c r="AK13" s="15" t="str">
        <f t="shared" si="22"/>
        <v/>
      </c>
      <c r="AL13" s="15" t="str">
        <f t="shared" si="23"/>
        <v/>
      </c>
      <c r="AM13" s="15" t="str">
        <f t="shared" si="24"/>
        <v/>
      </c>
      <c r="AN13" s="15" t="str">
        <f t="shared" si="25"/>
        <v/>
      </c>
      <c r="AO13" s="15" t="str">
        <f t="shared" si="26"/>
        <v/>
      </c>
      <c r="AP13" s="15" t="str">
        <f t="shared" si="27"/>
        <v/>
      </c>
      <c r="AQ13" s="15" t="str">
        <f t="shared" si="15"/>
        <v/>
      </c>
      <c r="AR13" s="15" t="str">
        <f t="shared" si="28"/>
        <v/>
      </c>
      <c r="AS13" s="15" t="str">
        <f t="shared" si="29"/>
        <v/>
      </c>
      <c r="AT13" s="15" t="str">
        <f t="shared" si="30"/>
        <v/>
      </c>
      <c r="AU13" s="77" t="str">
        <f t="shared" si="31"/>
        <v/>
      </c>
      <c r="AV13" s="15" t="str">
        <f t="shared" si="17"/>
        <v/>
      </c>
      <c r="AW13" s="15" t="str">
        <f t="shared" si="17"/>
        <v/>
      </c>
      <c r="AX13" s="15" t="str">
        <f t="shared" si="32"/>
        <v/>
      </c>
      <c r="AY13" s="15" t="str">
        <f t="shared" si="33"/>
        <v/>
      </c>
      <c r="AZ13" s="16"/>
      <c r="BD13" s="18"/>
      <c r="BE13" s="18"/>
      <c r="BF13" s="54" t="str">
        <f t="shared" si="18"/>
        <v/>
      </c>
      <c r="BG13" s="54" t="str">
        <f t="shared" si="19"/>
        <v/>
      </c>
      <c r="BH13" s="54" t="str">
        <f t="shared" si="20"/>
        <v/>
      </c>
      <c r="BJ13" s="19" t="s">
        <v>5</v>
      </c>
    </row>
    <row r="14" spans="1:115" s="17" customFormat="1" ht="25.5" customHeight="1" x14ac:dyDescent="0.2">
      <c r="A14" s="52">
        <v>4</v>
      </c>
      <c r="B14" s="53" t="str">
        <f t="shared" si="3"/>
        <v/>
      </c>
      <c r="C14" s="30"/>
      <c r="D14" s="31"/>
      <c r="E14" s="31"/>
      <c r="F14" s="31"/>
      <c r="G14" s="31"/>
      <c r="H14" s="31"/>
      <c r="I14" s="32"/>
      <c r="J14" s="31"/>
      <c r="K14" s="32"/>
      <c r="L14" s="32"/>
      <c r="M14" s="32"/>
      <c r="N14" s="48"/>
      <c r="O14" s="32"/>
      <c r="P14" s="48"/>
      <c r="Q14" s="32"/>
      <c r="R14" s="48"/>
      <c r="S14" s="32"/>
      <c r="T14" s="32"/>
      <c r="U14" s="31"/>
      <c r="V14" s="31"/>
      <c r="W14" s="31"/>
      <c r="X14" s="31"/>
      <c r="Y14" s="31"/>
      <c r="Z14" s="75"/>
      <c r="AA14" s="80"/>
      <c r="AB14" s="15" t="str">
        <f t="shared" si="4"/>
        <v/>
      </c>
      <c r="AC14" s="15" t="str">
        <f t="shared" si="5"/>
        <v/>
      </c>
      <c r="AD14" s="15" t="str">
        <f t="shared" si="6"/>
        <v/>
      </c>
      <c r="AE14" s="15" t="str">
        <f t="shared" si="7"/>
        <v/>
      </c>
      <c r="AF14" s="15" t="str">
        <f t="shared" si="8"/>
        <v/>
      </c>
      <c r="AG14" s="15" t="str">
        <f t="shared" si="8"/>
        <v/>
      </c>
      <c r="AH14" s="15" t="str">
        <f t="shared" si="21"/>
        <v/>
      </c>
      <c r="AI14" s="15" t="str">
        <f t="shared" si="9"/>
        <v/>
      </c>
      <c r="AJ14" s="15" t="str">
        <f t="shared" si="10"/>
        <v/>
      </c>
      <c r="AK14" s="15" t="str">
        <f t="shared" si="22"/>
        <v/>
      </c>
      <c r="AL14" s="15" t="str">
        <f t="shared" si="23"/>
        <v/>
      </c>
      <c r="AM14" s="15" t="str">
        <f t="shared" si="24"/>
        <v/>
      </c>
      <c r="AN14" s="15" t="str">
        <f t="shared" si="25"/>
        <v/>
      </c>
      <c r="AO14" s="15" t="str">
        <f t="shared" si="26"/>
        <v/>
      </c>
      <c r="AP14" s="15" t="str">
        <f t="shared" si="27"/>
        <v/>
      </c>
      <c r="AQ14" s="15" t="str">
        <f t="shared" si="15"/>
        <v/>
      </c>
      <c r="AR14" s="15" t="str">
        <f t="shared" si="28"/>
        <v/>
      </c>
      <c r="AS14" s="15" t="str">
        <f t="shared" si="29"/>
        <v/>
      </c>
      <c r="AT14" s="15" t="str">
        <f t="shared" si="30"/>
        <v/>
      </c>
      <c r="AU14" s="77" t="str">
        <f t="shared" si="31"/>
        <v/>
      </c>
      <c r="AV14" s="15" t="str">
        <f t="shared" si="17"/>
        <v/>
      </c>
      <c r="AW14" s="15" t="str">
        <f t="shared" si="17"/>
        <v/>
      </c>
      <c r="AX14" s="15" t="str">
        <f t="shared" si="32"/>
        <v/>
      </c>
      <c r="AY14" s="15" t="str">
        <f t="shared" si="33"/>
        <v/>
      </c>
      <c r="AZ14" s="16"/>
      <c r="BC14" s="57"/>
      <c r="BD14" s="68"/>
      <c r="BE14" s="68"/>
      <c r="BF14" s="54" t="str">
        <f t="shared" si="18"/>
        <v/>
      </c>
      <c r="BG14" s="54" t="str">
        <f t="shared" si="19"/>
        <v/>
      </c>
      <c r="BH14" s="54" t="str">
        <f t="shared" si="20"/>
        <v/>
      </c>
      <c r="BJ14" s="19" t="s">
        <v>5</v>
      </c>
    </row>
    <row r="15" spans="1:115" s="17" customFormat="1" ht="25.5" x14ac:dyDescent="0.2">
      <c r="A15" s="52">
        <v>5</v>
      </c>
      <c r="B15" s="53" t="str">
        <f t="shared" si="3"/>
        <v/>
      </c>
      <c r="C15" s="30"/>
      <c r="D15" s="31"/>
      <c r="E15" s="31"/>
      <c r="F15" s="31"/>
      <c r="G15" s="31"/>
      <c r="H15" s="31"/>
      <c r="I15" s="32"/>
      <c r="J15" s="31"/>
      <c r="K15" s="32"/>
      <c r="L15" s="32"/>
      <c r="M15" s="32"/>
      <c r="N15" s="48"/>
      <c r="O15" s="32"/>
      <c r="P15" s="48"/>
      <c r="Q15" s="32"/>
      <c r="R15" s="48"/>
      <c r="S15" s="32"/>
      <c r="T15" s="32"/>
      <c r="U15" s="31"/>
      <c r="V15" s="31"/>
      <c r="W15" s="31"/>
      <c r="X15" s="31"/>
      <c r="Y15" s="31"/>
      <c r="Z15" s="75"/>
      <c r="AA15" s="80"/>
      <c r="AB15" s="15" t="str">
        <f t="shared" si="4"/>
        <v/>
      </c>
      <c r="AC15" s="15" t="str">
        <f t="shared" si="5"/>
        <v/>
      </c>
      <c r="AD15" s="15" t="str">
        <f t="shared" si="6"/>
        <v/>
      </c>
      <c r="AE15" s="15" t="str">
        <f t="shared" si="7"/>
        <v/>
      </c>
      <c r="AF15" s="15" t="str">
        <f t="shared" si="8"/>
        <v/>
      </c>
      <c r="AG15" s="15" t="str">
        <f t="shared" si="8"/>
        <v/>
      </c>
      <c r="AH15" s="15" t="str">
        <f t="shared" si="21"/>
        <v/>
      </c>
      <c r="AI15" s="15" t="str">
        <f t="shared" si="9"/>
        <v/>
      </c>
      <c r="AJ15" s="15" t="str">
        <f t="shared" si="10"/>
        <v/>
      </c>
      <c r="AK15" s="15" t="str">
        <f t="shared" si="22"/>
        <v/>
      </c>
      <c r="AL15" s="15" t="str">
        <f t="shared" si="23"/>
        <v/>
      </c>
      <c r="AM15" s="15" t="str">
        <f t="shared" si="24"/>
        <v/>
      </c>
      <c r="AN15" s="15" t="str">
        <f t="shared" si="25"/>
        <v/>
      </c>
      <c r="AO15" s="15" t="str">
        <f t="shared" si="26"/>
        <v/>
      </c>
      <c r="AP15" s="15" t="str">
        <f t="shared" si="27"/>
        <v/>
      </c>
      <c r="AQ15" s="15" t="str">
        <f t="shared" si="15"/>
        <v/>
      </c>
      <c r="AR15" s="15" t="str">
        <f t="shared" si="28"/>
        <v/>
      </c>
      <c r="AS15" s="15" t="str">
        <f t="shared" si="29"/>
        <v/>
      </c>
      <c r="AT15" s="15" t="str">
        <f t="shared" si="30"/>
        <v/>
      </c>
      <c r="AU15" s="77" t="str">
        <f t="shared" si="31"/>
        <v/>
      </c>
      <c r="AV15" s="15" t="str">
        <f t="shared" si="17"/>
        <v/>
      </c>
      <c r="AW15" s="15" t="str">
        <f t="shared" si="17"/>
        <v/>
      </c>
      <c r="AX15" s="15" t="str">
        <f t="shared" si="32"/>
        <v/>
      </c>
      <c r="AY15" s="15" t="str">
        <f t="shared" si="33"/>
        <v/>
      </c>
      <c r="AZ15" s="16"/>
      <c r="BC15" s="67"/>
      <c r="BD15" s="43"/>
      <c r="BE15" s="43"/>
      <c r="BF15" s="54" t="str">
        <f t="shared" si="18"/>
        <v/>
      </c>
      <c r="BG15" s="54" t="str">
        <f t="shared" si="19"/>
        <v/>
      </c>
      <c r="BH15" s="54" t="str">
        <f t="shared" si="20"/>
        <v/>
      </c>
      <c r="BJ15" s="19" t="s">
        <v>5</v>
      </c>
    </row>
    <row r="16" spans="1:115" s="17" customFormat="1" ht="25.5" x14ac:dyDescent="0.2">
      <c r="A16" s="52">
        <v>6</v>
      </c>
      <c r="B16" s="53" t="str">
        <f t="shared" si="3"/>
        <v/>
      </c>
      <c r="C16" s="30"/>
      <c r="D16" s="31"/>
      <c r="E16" s="31"/>
      <c r="F16" s="31"/>
      <c r="G16" s="31"/>
      <c r="H16" s="31"/>
      <c r="I16" s="32"/>
      <c r="J16" s="31"/>
      <c r="K16" s="32"/>
      <c r="L16" s="32"/>
      <c r="M16" s="32"/>
      <c r="N16" s="48"/>
      <c r="O16" s="32"/>
      <c r="P16" s="48"/>
      <c r="Q16" s="32"/>
      <c r="R16" s="48"/>
      <c r="S16" s="32"/>
      <c r="T16" s="32"/>
      <c r="U16" s="31"/>
      <c r="V16" s="31"/>
      <c r="W16" s="31"/>
      <c r="X16" s="31"/>
      <c r="Y16" s="31"/>
      <c r="Z16" s="75"/>
      <c r="AA16" s="80"/>
      <c r="AB16" s="15" t="str">
        <f t="shared" si="4"/>
        <v/>
      </c>
      <c r="AC16" s="15" t="str">
        <f t="shared" si="5"/>
        <v/>
      </c>
      <c r="AD16" s="15" t="str">
        <f t="shared" si="6"/>
        <v/>
      </c>
      <c r="AE16" s="15" t="str">
        <f t="shared" si="7"/>
        <v/>
      </c>
      <c r="AF16" s="15" t="str">
        <f t="shared" si="8"/>
        <v/>
      </c>
      <c r="AG16" s="15" t="str">
        <f t="shared" si="8"/>
        <v/>
      </c>
      <c r="AH16" s="15" t="str">
        <f t="shared" si="21"/>
        <v/>
      </c>
      <c r="AI16" s="15" t="str">
        <f t="shared" si="9"/>
        <v/>
      </c>
      <c r="AJ16" s="15" t="str">
        <f t="shared" si="10"/>
        <v/>
      </c>
      <c r="AK16" s="15" t="str">
        <f t="shared" si="22"/>
        <v/>
      </c>
      <c r="AL16" s="15" t="str">
        <f t="shared" si="23"/>
        <v/>
      </c>
      <c r="AM16" s="15" t="str">
        <f t="shared" si="24"/>
        <v/>
      </c>
      <c r="AN16" s="15" t="str">
        <f t="shared" si="25"/>
        <v/>
      </c>
      <c r="AO16" s="15" t="str">
        <f t="shared" si="26"/>
        <v/>
      </c>
      <c r="AP16" s="15" t="str">
        <f t="shared" si="27"/>
        <v/>
      </c>
      <c r="AQ16" s="15" t="str">
        <f t="shared" si="15"/>
        <v/>
      </c>
      <c r="AR16" s="15" t="str">
        <f t="shared" si="28"/>
        <v/>
      </c>
      <c r="AS16" s="15" t="str">
        <f t="shared" si="29"/>
        <v/>
      </c>
      <c r="AT16" s="15" t="str">
        <f t="shared" si="30"/>
        <v/>
      </c>
      <c r="AU16" s="77" t="str">
        <f t="shared" si="31"/>
        <v/>
      </c>
      <c r="AV16" s="15" t="str">
        <f t="shared" si="17"/>
        <v/>
      </c>
      <c r="AW16" s="15" t="str">
        <f t="shared" si="17"/>
        <v/>
      </c>
      <c r="AX16" s="15" t="str">
        <f t="shared" si="32"/>
        <v/>
      </c>
      <c r="AY16" s="15" t="str">
        <f t="shared" si="33"/>
        <v/>
      </c>
      <c r="AZ16" s="16"/>
      <c r="BC16" s="44"/>
      <c r="BD16" s="44"/>
      <c r="BE16" s="44"/>
      <c r="BF16" s="54" t="str">
        <f t="shared" si="18"/>
        <v/>
      </c>
      <c r="BG16" s="54" t="str">
        <f t="shared" si="19"/>
        <v/>
      </c>
      <c r="BH16" s="54" t="str">
        <f t="shared" si="20"/>
        <v/>
      </c>
      <c r="BJ16" s="19" t="s">
        <v>5</v>
      </c>
    </row>
    <row r="17" spans="1:62" s="17" customFormat="1" ht="25.5" x14ac:dyDescent="0.2">
      <c r="A17" s="52">
        <v>7</v>
      </c>
      <c r="B17" s="53" t="str">
        <f t="shared" si="3"/>
        <v/>
      </c>
      <c r="C17" s="30"/>
      <c r="D17" s="31"/>
      <c r="E17" s="31"/>
      <c r="F17" s="31"/>
      <c r="G17" s="31"/>
      <c r="H17" s="31"/>
      <c r="I17" s="32"/>
      <c r="J17" s="31"/>
      <c r="K17" s="32"/>
      <c r="L17" s="32"/>
      <c r="M17" s="32"/>
      <c r="N17" s="48"/>
      <c r="O17" s="32"/>
      <c r="P17" s="48"/>
      <c r="Q17" s="32"/>
      <c r="R17" s="48"/>
      <c r="S17" s="32"/>
      <c r="T17" s="32"/>
      <c r="U17" s="31"/>
      <c r="V17" s="31"/>
      <c r="W17" s="31"/>
      <c r="X17" s="31"/>
      <c r="Y17" s="31"/>
      <c r="Z17" s="75"/>
      <c r="AA17" s="80"/>
      <c r="AB17" s="15" t="str">
        <f t="shared" si="4"/>
        <v/>
      </c>
      <c r="AC17" s="15" t="str">
        <f t="shared" si="5"/>
        <v/>
      </c>
      <c r="AD17" s="15" t="str">
        <f t="shared" si="6"/>
        <v/>
      </c>
      <c r="AE17" s="15" t="str">
        <f t="shared" si="7"/>
        <v/>
      </c>
      <c r="AF17" s="15" t="str">
        <f t="shared" si="8"/>
        <v/>
      </c>
      <c r="AG17" s="15" t="str">
        <f t="shared" si="8"/>
        <v/>
      </c>
      <c r="AH17" s="15" t="str">
        <f t="shared" si="21"/>
        <v/>
      </c>
      <c r="AI17" s="15" t="str">
        <f t="shared" si="9"/>
        <v/>
      </c>
      <c r="AJ17" s="15" t="str">
        <f t="shared" si="10"/>
        <v/>
      </c>
      <c r="AK17" s="15" t="str">
        <f t="shared" si="22"/>
        <v/>
      </c>
      <c r="AL17" s="15" t="str">
        <f t="shared" si="23"/>
        <v/>
      </c>
      <c r="AM17" s="15" t="str">
        <f t="shared" si="24"/>
        <v/>
      </c>
      <c r="AN17" s="15" t="str">
        <f t="shared" si="25"/>
        <v/>
      </c>
      <c r="AO17" s="15" t="str">
        <f t="shared" si="26"/>
        <v/>
      </c>
      <c r="AP17" s="15" t="str">
        <f t="shared" si="27"/>
        <v/>
      </c>
      <c r="AQ17" s="15" t="str">
        <f t="shared" si="15"/>
        <v/>
      </c>
      <c r="AR17" s="15" t="str">
        <f t="shared" si="28"/>
        <v/>
      </c>
      <c r="AS17" s="15" t="str">
        <f t="shared" si="29"/>
        <v/>
      </c>
      <c r="AT17" s="15" t="str">
        <f t="shared" si="30"/>
        <v/>
      </c>
      <c r="AU17" s="77" t="str">
        <f t="shared" si="31"/>
        <v/>
      </c>
      <c r="AV17" s="15" t="str">
        <f t="shared" si="17"/>
        <v/>
      </c>
      <c r="AW17" s="15" t="str">
        <f t="shared" si="17"/>
        <v/>
      </c>
      <c r="AX17" s="15" t="str">
        <f t="shared" si="32"/>
        <v/>
      </c>
      <c r="AY17" s="15" t="str">
        <f t="shared" si="33"/>
        <v/>
      </c>
      <c r="AZ17" s="16"/>
      <c r="BC17" s="44"/>
      <c r="BD17" s="44"/>
      <c r="BE17" s="44"/>
      <c r="BF17" s="54" t="str">
        <f t="shared" si="18"/>
        <v/>
      </c>
      <c r="BG17" s="54" t="str">
        <f t="shared" si="19"/>
        <v/>
      </c>
      <c r="BH17" s="54" t="str">
        <f t="shared" si="20"/>
        <v/>
      </c>
      <c r="BJ17" s="19" t="s">
        <v>5</v>
      </c>
    </row>
    <row r="18" spans="1:62" s="17" customFormat="1" ht="25.5" x14ac:dyDescent="0.2">
      <c r="A18" s="52">
        <v>8</v>
      </c>
      <c r="B18" s="53" t="str">
        <f t="shared" si="3"/>
        <v/>
      </c>
      <c r="C18" s="30"/>
      <c r="D18" s="31"/>
      <c r="E18" s="31"/>
      <c r="F18" s="31"/>
      <c r="G18" s="31"/>
      <c r="H18" s="31"/>
      <c r="I18" s="32"/>
      <c r="J18" s="31"/>
      <c r="K18" s="32"/>
      <c r="L18" s="32"/>
      <c r="M18" s="32"/>
      <c r="N18" s="48"/>
      <c r="O18" s="32"/>
      <c r="P18" s="48"/>
      <c r="Q18" s="32"/>
      <c r="R18" s="48"/>
      <c r="S18" s="32"/>
      <c r="T18" s="32"/>
      <c r="U18" s="31"/>
      <c r="V18" s="31"/>
      <c r="W18" s="31"/>
      <c r="X18" s="31"/>
      <c r="Y18" s="31"/>
      <c r="Z18" s="75"/>
      <c r="AA18" s="80"/>
      <c r="AB18" s="15" t="str">
        <f t="shared" si="4"/>
        <v/>
      </c>
      <c r="AC18" s="15" t="str">
        <f t="shared" si="5"/>
        <v/>
      </c>
      <c r="AD18" s="15" t="str">
        <f t="shared" si="6"/>
        <v/>
      </c>
      <c r="AE18" s="15" t="str">
        <f t="shared" si="7"/>
        <v/>
      </c>
      <c r="AF18" s="15" t="str">
        <f t="shared" si="8"/>
        <v/>
      </c>
      <c r="AG18" s="15" t="str">
        <f t="shared" si="8"/>
        <v/>
      </c>
      <c r="AH18" s="15" t="str">
        <f t="shared" si="21"/>
        <v/>
      </c>
      <c r="AI18" s="15" t="str">
        <f t="shared" si="9"/>
        <v/>
      </c>
      <c r="AJ18" s="15" t="str">
        <f t="shared" si="10"/>
        <v/>
      </c>
      <c r="AK18" s="15" t="str">
        <f t="shared" si="22"/>
        <v/>
      </c>
      <c r="AL18" s="15" t="str">
        <f t="shared" si="23"/>
        <v/>
      </c>
      <c r="AM18" s="15" t="str">
        <f t="shared" si="24"/>
        <v/>
      </c>
      <c r="AN18" s="15" t="str">
        <f t="shared" si="25"/>
        <v/>
      </c>
      <c r="AO18" s="15" t="str">
        <f t="shared" si="26"/>
        <v/>
      </c>
      <c r="AP18" s="15" t="str">
        <f t="shared" si="27"/>
        <v/>
      </c>
      <c r="AQ18" s="15" t="str">
        <f t="shared" si="15"/>
        <v/>
      </c>
      <c r="AR18" s="15" t="str">
        <f t="shared" si="28"/>
        <v/>
      </c>
      <c r="AS18" s="15" t="str">
        <f t="shared" si="29"/>
        <v/>
      </c>
      <c r="AT18" s="15" t="str">
        <f t="shared" si="30"/>
        <v/>
      </c>
      <c r="AU18" s="77" t="str">
        <f t="shared" si="31"/>
        <v/>
      </c>
      <c r="AV18" s="15" t="str">
        <f t="shared" si="17"/>
        <v/>
      </c>
      <c r="AW18" s="15" t="str">
        <f t="shared" si="17"/>
        <v/>
      </c>
      <c r="AX18" s="15" t="str">
        <f t="shared" si="32"/>
        <v/>
      </c>
      <c r="AY18" s="15" t="str">
        <f t="shared" si="33"/>
        <v/>
      </c>
      <c r="AZ18" s="16"/>
      <c r="BC18" s="44"/>
      <c r="BD18" s="44"/>
      <c r="BE18" s="44"/>
      <c r="BF18" s="54" t="str">
        <f t="shared" si="18"/>
        <v/>
      </c>
      <c r="BG18" s="54" t="str">
        <f t="shared" si="19"/>
        <v/>
      </c>
      <c r="BH18" s="54" t="str">
        <f t="shared" si="20"/>
        <v/>
      </c>
      <c r="BJ18" s="19" t="s">
        <v>5</v>
      </c>
    </row>
    <row r="19" spans="1:62" s="17" customFormat="1" ht="25.5" x14ac:dyDescent="0.2">
      <c r="A19" s="52">
        <v>9</v>
      </c>
      <c r="B19" s="53" t="str">
        <f t="shared" si="3"/>
        <v/>
      </c>
      <c r="C19" s="30"/>
      <c r="D19" s="31"/>
      <c r="E19" s="31"/>
      <c r="F19" s="31"/>
      <c r="G19" s="31"/>
      <c r="H19" s="31"/>
      <c r="I19" s="32"/>
      <c r="J19" s="31"/>
      <c r="K19" s="32"/>
      <c r="L19" s="32"/>
      <c r="M19" s="32"/>
      <c r="N19" s="48"/>
      <c r="O19" s="32"/>
      <c r="P19" s="48"/>
      <c r="Q19" s="32"/>
      <c r="R19" s="48"/>
      <c r="S19" s="32"/>
      <c r="T19" s="32"/>
      <c r="U19" s="31"/>
      <c r="V19" s="31"/>
      <c r="W19" s="31"/>
      <c r="X19" s="31"/>
      <c r="Y19" s="31"/>
      <c r="Z19" s="75"/>
      <c r="AA19" s="80"/>
      <c r="AB19" s="15" t="str">
        <f t="shared" si="4"/>
        <v/>
      </c>
      <c r="AC19" s="15" t="str">
        <f t="shared" si="5"/>
        <v/>
      </c>
      <c r="AD19" s="15" t="str">
        <f t="shared" si="6"/>
        <v/>
      </c>
      <c r="AE19" s="15" t="str">
        <f t="shared" si="7"/>
        <v/>
      </c>
      <c r="AF19" s="15" t="str">
        <f t="shared" si="8"/>
        <v/>
      </c>
      <c r="AG19" s="15" t="str">
        <f t="shared" si="8"/>
        <v/>
      </c>
      <c r="AH19" s="15" t="str">
        <f t="shared" si="21"/>
        <v/>
      </c>
      <c r="AI19" s="15" t="str">
        <f t="shared" si="9"/>
        <v/>
      </c>
      <c r="AJ19" s="15" t="str">
        <f t="shared" si="10"/>
        <v/>
      </c>
      <c r="AK19" s="15" t="str">
        <f t="shared" si="22"/>
        <v/>
      </c>
      <c r="AL19" s="15" t="str">
        <f t="shared" si="23"/>
        <v/>
      </c>
      <c r="AM19" s="15" t="str">
        <f t="shared" si="24"/>
        <v/>
      </c>
      <c r="AN19" s="15" t="str">
        <f t="shared" si="25"/>
        <v/>
      </c>
      <c r="AO19" s="15" t="str">
        <f t="shared" si="26"/>
        <v/>
      </c>
      <c r="AP19" s="15" t="str">
        <f t="shared" si="27"/>
        <v/>
      </c>
      <c r="AQ19" s="15" t="str">
        <f t="shared" si="15"/>
        <v/>
      </c>
      <c r="AR19" s="15" t="str">
        <f t="shared" si="28"/>
        <v/>
      </c>
      <c r="AS19" s="15" t="str">
        <f t="shared" si="29"/>
        <v/>
      </c>
      <c r="AT19" s="15" t="str">
        <f t="shared" si="30"/>
        <v/>
      </c>
      <c r="AU19" s="77" t="str">
        <f t="shared" si="31"/>
        <v/>
      </c>
      <c r="AV19" s="15" t="str">
        <f t="shared" si="17"/>
        <v/>
      </c>
      <c r="AW19" s="15" t="str">
        <f t="shared" si="17"/>
        <v/>
      </c>
      <c r="AX19" s="15" t="str">
        <f t="shared" si="32"/>
        <v/>
      </c>
      <c r="AY19" s="15" t="str">
        <f t="shared" si="33"/>
        <v/>
      </c>
      <c r="AZ19" s="16"/>
      <c r="BC19" s="44"/>
      <c r="BD19" s="44"/>
      <c r="BE19" s="44"/>
      <c r="BF19" s="54" t="str">
        <f t="shared" si="18"/>
        <v/>
      </c>
      <c r="BG19" s="54" t="str">
        <f t="shared" si="19"/>
        <v/>
      </c>
      <c r="BH19" s="54" t="str">
        <f t="shared" si="20"/>
        <v/>
      </c>
      <c r="BJ19" s="19" t="s">
        <v>5</v>
      </c>
    </row>
    <row r="20" spans="1:62" s="17" customFormat="1" ht="25.5" x14ac:dyDescent="0.2">
      <c r="A20" s="52">
        <v>10</v>
      </c>
      <c r="B20" s="53" t="str">
        <f t="shared" si="3"/>
        <v/>
      </c>
      <c r="C20" s="30"/>
      <c r="D20" s="31"/>
      <c r="E20" s="31"/>
      <c r="F20" s="31"/>
      <c r="G20" s="31"/>
      <c r="H20" s="31"/>
      <c r="I20" s="32"/>
      <c r="J20" s="31"/>
      <c r="K20" s="32"/>
      <c r="L20" s="32"/>
      <c r="M20" s="32"/>
      <c r="N20" s="48"/>
      <c r="O20" s="32"/>
      <c r="P20" s="48"/>
      <c r="Q20" s="32"/>
      <c r="R20" s="48"/>
      <c r="S20" s="32"/>
      <c r="T20" s="32"/>
      <c r="U20" s="31"/>
      <c r="V20" s="31"/>
      <c r="W20" s="31"/>
      <c r="X20" s="31"/>
      <c r="Y20" s="31"/>
      <c r="Z20" s="75"/>
      <c r="AA20" s="80"/>
      <c r="AB20" s="15" t="str">
        <f t="shared" si="4"/>
        <v/>
      </c>
      <c r="AC20" s="15" t="str">
        <f t="shared" si="5"/>
        <v/>
      </c>
      <c r="AD20" s="15" t="str">
        <f t="shared" si="6"/>
        <v/>
      </c>
      <c r="AE20" s="15" t="str">
        <f t="shared" si="7"/>
        <v/>
      </c>
      <c r="AF20" s="15" t="str">
        <f t="shared" si="8"/>
        <v/>
      </c>
      <c r="AG20" s="15" t="str">
        <f t="shared" si="8"/>
        <v/>
      </c>
      <c r="AH20" s="15" t="str">
        <f t="shared" si="21"/>
        <v/>
      </c>
      <c r="AI20" s="15" t="str">
        <f t="shared" si="9"/>
        <v/>
      </c>
      <c r="AJ20" s="15" t="str">
        <f t="shared" si="10"/>
        <v/>
      </c>
      <c r="AK20" s="15" t="str">
        <f t="shared" si="22"/>
        <v/>
      </c>
      <c r="AL20" s="15" t="str">
        <f t="shared" si="23"/>
        <v/>
      </c>
      <c r="AM20" s="15" t="str">
        <f t="shared" si="24"/>
        <v/>
      </c>
      <c r="AN20" s="15" t="str">
        <f t="shared" si="25"/>
        <v/>
      </c>
      <c r="AO20" s="15" t="str">
        <f t="shared" si="26"/>
        <v/>
      </c>
      <c r="AP20" s="15" t="str">
        <f t="shared" si="27"/>
        <v/>
      </c>
      <c r="AQ20" s="15" t="str">
        <f t="shared" si="15"/>
        <v/>
      </c>
      <c r="AR20" s="15" t="str">
        <f t="shared" si="28"/>
        <v/>
      </c>
      <c r="AS20" s="15" t="str">
        <f t="shared" si="29"/>
        <v/>
      </c>
      <c r="AT20" s="15" t="str">
        <f t="shared" si="30"/>
        <v/>
      </c>
      <c r="AU20" s="77" t="str">
        <f t="shared" si="31"/>
        <v/>
      </c>
      <c r="AV20" s="15" t="str">
        <f t="shared" si="17"/>
        <v/>
      </c>
      <c r="AW20" s="15" t="str">
        <f t="shared" si="17"/>
        <v/>
      </c>
      <c r="AX20" s="15" t="str">
        <f t="shared" si="32"/>
        <v/>
      </c>
      <c r="AY20" s="15" t="str">
        <f t="shared" si="33"/>
        <v/>
      </c>
      <c r="AZ20" s="16"/>
      <c r="BC20" s="44"/>
      <c r="BD20" s="44"/>
      <c r="BE20" s="44"/>
      <c r="BF20" s="54" t="str">
        <f t="shared" si="18"/>
        <v/>
      </c>
      <c r="BG20" s="54" t="str">
        <f t="shared" si="19"/>
        <v/>
      </c>
      <c r="BH20" s="54" t="str">
        <f t="shared" si="20"/>
        <v/>
      </c>
      <c r="BJ20" s="19" t="s">
        <v>5</v>
      </c>
    </row>
    <row r="21" spans="1:62" s="17" customFormat="1" ht="25.5" x14ac:dyDescent="0.2">
      <c r="A21" s="52">
        <v>11</v>
      </c>
      <c r="B21" s="53" t="str">
        <f t="shared" si="3"/>
        <v/>
      </c>
      <c r="C21" s="30"/>
      <c r="D21" s="31"/>
      <c r="E21" s="31"/>
      <c r="F21" s="31"/>
      <c r="G21" s="31"/>
      <c r="H21" s="31"/>
      <c r="I21" s="32"/>
      <c r="J21" s="31"/>
      <c r="K21" s="32"/>
      <c r="L21" s="32"/>
      <c r="M21" s="32"/>
      <c r="N21" s="48"/>
      <c r="O21" s="32"/>
      <c r="P21" s="48"/>
      <c r="Q21" s="32"/>
      <c r="R21" s="48"/>
      <c r="S21" s="32"/>
      <c r="T21" s="32"/>
      <c r="U21" s="31"/>
      <c r="V21" s="31"/>
      <c r="W21" s="31"/>
      <c r="X21" s="31"/>
      <c r="Y21" s="31"/>
      <c r="Z21" s="75"/>
      <c r="AA21" s="80"/>
      <c r="AB21" s="15" t="str">
        <f t="shared" si="4"/>
        <v/>
      </c>
      <c r="AC21" s="15" t="str">
        <f t="shared" si="5"/>
        <v/>
      </c>
      <c r="AD21" s="15" t="str">
        <f t="shared" si="6"/>
        <v/>
      </c>
      <c r="AE21" s="15" t="str">
        <f t="shared" si="7"/>
        <v/>
      </c>
      <c r="AF21" s="15" t="str">
        <f t="shared" si="8"/>
        <v/>
      </c>
      <c r="AG21" s="15" t="str">
        <f t="shared" si="8"/>
        <v/>
      </c>
      <c r="AH21" s="15" t="str">
        <f t="shared" si="21"/>
        <v/>
      </c>
      <c r="AI21" s="15" t="str">
        <f t="shared" si="9"/>
        <v/>
      </c>
      <c r="AJ21" s="15" t="str">
        <f t="shared" si="10"/>
        <v/>
      </c>
      <c r="AK21" s="15" t="str">
        <f t="shared" si="22"/>
        <v/>
      </c>
      <c r="AL21" s="15" t="str">
        <f t="shared" si="23"/>
        <v/>
      </c>
      <c r="AM21" s="15" t="str">
        <f t="shared" si="24"/>
        <v/>
      </c>
      <c r="AN21" s="15" t="str">
        <f t="shared" si="25"/>
        <v/>
      </c>
      <c r="AO21" s="15" t="str">
        <f t="shared" si="26"/>
        <v/>
      </c>
      <c r="AP21" s="15" t="str">
        <f t="shared" si="27"/>
        <v/>
      </c>
      <c r="AQ21" s="15" t="str">
        <f t="shared" si="15"/>
        <v/>
      </c>
      <c r="AR21" s="15" t="str">
        <f t="shared" si="28"/>
        <v/>
      </c>
      <c r="AS21" s="15" t="str">
        <f t="shared" si="29"/>
        <v/>
      </c>
      <c r="AT21" s="15" t="str">
        <f t="shared" si="30"/>
        <v/>
      </c>
      <c r="AU21" s="77" t="str">
        <f t="shared" si="31"/>
        <v/>
      </c>
      <c r="AV21" s="15" t="str">
        <f t="shared" si="17"/>
        <v/>
      </c>
      <c r="AW21" s="15" t="str">
        <f t="shared" si="17"/>
        <v/>
      </c>
      <c r="AX21" s="15" t="str">
        <f t="shared" si="32"/>
        <v/>
      </c>
      <c r="AY21" s="15" t="str">
        <f t="shared" si="33"/>
        <v/>
      </c>
      <c r="AZ21" s="16"/>
      <c r="BC21" s="44"/>
      <c r="BD21" s="44"/>
      <c r="BE21" s="44"/>
      <c r="BF21" s="54" t="str">
        <f t="shared" si="18"/>
        <v/>
      </c>
      <c r="BG21" s="54" t="str">
        <f t="shared" si="19"/>
        <v/>
      </c>
      <c r="BH21" s="54" t="str">
        <f t="shared" si="20"/>
        <v/>
      </c>
      <c r="BJ21" s="19" t="s">
        <v>5</v>
      </c>
    </row>
    <row r="22" spans="1:62" s="17" customFormat="1" ht="25.5" x14ac:dyDescent="0.2">
      <c r="A22" s="52">
        <v>12</v>
      </c>
      <c r="B22" s="53" t="str">
        <f t="shared" si="3"/>
        <v/>
      </c>
      <c r="C22" s="30"/>
      <c r="D22" s="31"/>
      <c r="E22" s="31"/>
      <c r="F22" s="31"/>
      <c r="G22" s="31"/>
      <c r="H22" s="31"/>
      <c r="I22" s="32"/>
      <c r="J22" s="31"/>
      <c r="K22" s="32"/>
      <c r="L22" s="32"/>
      <c r="M22" s="32"/>
      <c r="N22" s="48"/>
      <c r="O22" s="32"/>
      <c r="P22" s="48"/>
      <c r="Q22" s="32"/>
      <c r="R22" s="48"/>
      <c r="S22" s="32"/>
      <c r="T22" s="32"/>
      <c r="U22" s="31"/>
      <c r="V22" s="31"/>
      <c r="W22" s="31"/>
      <c r="X22" s="31"/>
      <c r="Y22" s="31"/>
      <c r="Z22" s="75"/>
      <c r="AA22" s="80"/>
      <c r="AB22" s="15" t="str">
        <f t="shared" si="4"/>
        <v/>
      </c>
      <c r="AC22" s="15" t="str">
        <f t="shared" si="5"/>
        <v/>
      </c>
      <c r="AD22" s="15" t="str">
        <f t="shared" si="6"/>
        <v/>
      </c>
      <c r="AE22" s="15" t="str">
        <f t="shared" si="7"/>
        <v/>
      </c>
      <c r="AF22" s="15" t="str">
        <f t="shared" si="8"/>
        <v/>
      </c>
      <c r="AG22" s="15" t="str">
        <f t="shared" si="8"/>
        <v/>
      </c>
      <c r="AH22" s="15" t="str">
        <f t="shared" si="21"/>
        <v/>
      </c>
      <c r="AI22" s="15" t="str">
        <f t="shared" si="9"/>
        <v/>
      </c>
      <c r="AJ22" s="15" t="str">
        <f t="shared" si="10"/>
        <v/>
      </c>
      <c r="AK22" s="15" t="str">
        <f t="shared" si="22"/>
        <v/>
      </c>
      <c r="AL22" s="15" t="str">
        <f t="shared" si="23"/>
        <v/>
      </c>
      <c r="AM22" s="15" t="str">
        <f t="shared" si="24"/>
        <v/>
      </c>
      <c r="AN22" s="15" t="str">
        <f t="shared" si="25"/>
        <v/>
      </c>
      <c r="AO22" s="15" t="str">
        <f t="shared" si="26"/>
        <v/>
      </c>
      <c r="AP22" s="15" t="str">
        <f t="shared" si="27"/>
        <v/>
      </c>
      <c r="AQ22" s="15" t="str">
        <f t="shared" si="15"/>
        <v/>
      </c>
      <c r="AR22" s="15" t="str">
        <f t="shared" si="28"/>
        <v/>
      </c>
      <c r="AS22" s="15" t="str">
        <f t="shared" si="29"/>
        <v/>
      </c>
      <c r="AT22" s="15" t="str">
        <f t="shared" si="30"/>
        <v/>
      </c>
      <c r="AU22" s="77" t="str">
        <f t="shared" si="31"/>
        <v/>
      </c>
      <c r="AV22" s="15" t="str">
        <f t="shared" si="17"/>
        <v/>
      </c>
      <c r="AW22" s="15" t="str">
        <f t="shared" si="17"/>
        <v/>
      </c>
      <c r="AX22" s="15" t="str">
        <f t="shared" si="32"/>
        <v/>
      </c>
      <c r="AY22" s="15" t="str">
        <f t="shared" si="33"/>
        <v/>
      </c>
      <c r="AZ22" s="16"/>
      <c r="BC22" s="44"/>
      <c r="BD22" s="44"/>
      <c r="BE22" s="44"/>
      <c r="BF22" s="54" t="str">
        <f t="shared" si="18"/>
        <v/>
      </c>
      <c r="BG22" s="54" t="str">
        <f t="shared" si="19"/>
        <v/>
      </c>
      <c r="BH22" s="54" t="str">
        <f t="shared" si="20"/>
        <v/>
      </c>
      <c r="BJ22" s="19" t="s">
        <v>5</v>
      </c>
    </row>
    <row r="23" spans="1:62" s="17" customFormat="1" ht="25.5" x14ac:dyDescent="0.2">
      <c r="A23" s="52">
        <v>13</v>
      </c>
      <c r="B23" s="53" t="str">
        <f t="shared" si="3"/>
        <v/>
      </c>
      <c r="C23" s="30"/>
      <c r="D23" s="31"/>
      <c r="E23" s="31"/>
      <c r="F23" s="31"/>
      <c r="G23" s="31"/>
      <c r="H23" s="31"/>
      <c r="I23" s="32"/>
      <c r="J23" s="31"/>
      <c r="K23" s="32"/>
      <c r="L23" s="32"/>
      <c r="M23" s="32"/>
      <c r="N23" s="48"/>
      <c r="O23" s="32"/>
      <c r="P23" s="48"/>
      <c r="Q23" s="32"/>
      <c r="R23" s="48"/>
      <c r="S23" s="32"/>
      <c r="T23" s="32"/>
      <c r="U23" s="31"/>
      <c r="V23" s="31"/>
      <c r="W23" s="31"/>
      <c r="X23" s="31"/>
      <c r="Y23" s="31"/>
      <c r="Z23" s="75"/>
      <c r="AA23" s="80"/>
      <c r="AB23" s="15" t="str">
        <f t="shared" si="4"/>
        <v/>
      </c>
      <c r="AC23" s="15" t="str">
        <f t="shared" si="5"/>
        <v/>
      </c>
      <c r="AD23" s="15" t="str">
        <f t="shared" si="6"/>
        <v/>
      </c>
      <c r="AE23" s="15" t="str">
        <f t="shared" si="7"/>
        <v/>
      </c>
      <c r="AF23" s="15" t="str">
        <f t="shared" si="8"/>
        <v/>
      </c>
      <c r="AG23" s="15" t="str">
        <f t="shared" si="8"/>
        <v/>
      </c>
      <c r="AH23" s="15" t="str">
        <f t="shared" si="21"/>
        <v/>
      </c>
      <c r="AI23" s="15" t="str">
        <f t="shared" si="9"/>
        <v/>
      </c>
      <c r="AJ23" s="15" t="str">
        <f t="shared" si="10"/>
        <v/>
      </c>
      <c r="AK23" s="15" t="str">
        <f t="shared" si="22"/>
        <v/>
      </c>
      <c r="AL23" s="15" t="str">
        <f t="shared" si="23"/>
        <v/>
      </c>
      <c r="AM23" s="15" t="str">
        <f t="shared" si="24"/>
        <v/>
      </c>
      <c r="AN23" s="15" t="str">
        <f t="shared" si="25"/>
        <v/>
      </c>
      <c r="AO23" s="15" t="str">
        <f t="shared" si="26"/>
        <v/>
      </c>
      <c r="AP23" s="15" t="str">
        <f t="shared" si="27"/>
        <v/>
      </c>
      <c r="AQ23" s="15" t="str">
        <f t="shared" si="15"/>
        <v/>
      </c>
      <c r="AR23" s="15" t="str">
        <f t="shared" si="28"/>
        <v/>
      </c>
      <c r="AS23" s="15" t="str">
        <f t="shared" si="29"/>
        <v/>
      </c>
      <c r="AT23" s="15" t="str">
        <f t="shared" si="30"/>
        <v/>
      </c>
      <c r="AU23" s="77" t="str">
        <f t="shared" si="31"/>
        <v/>
      </c>
      <c r="AV23" s="15" t="str">
        <f t="shared" si="17"/>
        <v/>
      </c>
      <c r="AW23" s="15" t="str">
        <f t="shared" si="17"/>
        <v/>
      </c>
      <c r="AX23" s="15" t="str">
        <f t="shared" si="32"/>
        <v/>
      </c>
      <c r="AY23" s="15" t="str">
        <f t="shared" si="33"/>
        <v/>
      </c>
      <c r="AZ23" s="16"/>
      <c r="BC23" s="44"/>
      <c r="BD23" s="44"/>
      <c r="BE23" s="44"/>
      <c r="BF23" s="54" t="str">
        <f t="shared" si="18"/>
        <v/>
      </c>
      <c r="BG23" s="54" t="str">
        <f t="shared" si="19"/>
        <v/>
      </c>
      <c r="BH23" s="54" t="str">
        <f t="shared" si="20"/>
        <v/>
      </c>
      <c r="BJ23" s="19" t="s">
        <v>5</v>
      </c>
    </row>
    <row r="24" spans="1:62" s="17" customFormat="1" ht="25.5" x14ac:dyDescent="0.2">
      <c r="A24" s="52">
        <v>14</v>
      </c>
      <c r="B24" s="53" t="str">
        <f t="shared" si="3"/>
        <v/>
      </c>
      <c r="C24" s="30"/>
      <c r="D24" s="31"/>
      <c r="E24" s="31"/>
      <c r="F24" s="31"/>
      <c r="G24" s="31"/>
      <c r="H24" s="31"/>
      <c r="I24" s="32"/>
      <c r="J24" s="31"/>
      <c r="K24" s="32"/>
      <c r="L24" s="32"/>
      <c r="M24" s="32"/>
      <c r="N24" s="48"/>
      <c r="O24" s="32"/>
      <c r="P24" s="48"/>
      <c r="Q24" s="32"/>
      <c r="R24" s="48"/>
      <c r="S24" s="32"/>
      <c r="T24" s="32"/>
      <c r="U24" s="31"/>
      <c r="V24" s="31"/>
      <c r="W24" s="31"/>
      <c r="X24" s="31"/>
      <c r="Y24" s="31"/>
      <c r="Z24" s="75"/>
      <c r="AA24" s="80"/>
      <c r="AB24" s="15" t="str">
        <f t="shared" si="4"/>
        <v/>
      </c>
      <c r="AC24" s="15" t="str">
        <f t="shared" si="5"/>
        <v/>
      </c>
      <c r="AD24" s="15" t="str">
        <f t="shared" si="6"/>
        <v/>
      </c>
      <c r="AE24" s="15" t="str">
        <f t="shared" si="7"/>
        <v/>
      </c>
      <c r="AF24" s="15" t="str">
        <f t="shared" si="8"/>
        <v/>
      </c>
      <c r="AG24" s="15" t="str">
        <f t="shared" si="8"/>
        <v/>
      </c>
      <c r="AH24" s="15" t="str">
        <f t="shared" si="21"/>
        <v/>
      </c>
      <c r="AI24" s="15" t="str">
        <f t="shared" si="9"/>
        <v/>
      </c>
      <c r="AJ24" s="15" t="str">
        <f t="shared" si="10"/>
        <v/>
      </c>
      <c r="AK24" s="15" t="str">
        <f t="shared" si="22"/>
        <v/>
      </c>
      <c r="AL24" s="15" t="str">
        <f t="shared" si="23"/>
        <v/>
      </c>
      <c r="AM24" s="15" t="str">
        <f t="shared" si="24"/>
        <v/>
      </c>
      <c r="AN24" s="15" t="str">
        <f t="shared" si="25"/>
        <v/>
      </c>
      <c r="AO24" s="15" t="str">
        <f t="shared" si="26"/>
        <v/>
      </c>
      <c r="AP24" s="15" t="str">
        <f t="shared" si="27"/>
        <v/>
      </c>
      <c r="AQ24" s="15" t="str">
        <f t="shared" si="15"/>
        <v/>
      </c>
      <c r="AR24" s="15" t="str">
        <f t="shared" si="28"/>
        <v/>
      </c>
      <c r="AS24" s="15" t="str">
        <f t="shared" si="29"/>
        <v/>
      </c>
      <c r="AT24" s="15" t="str">
        <f t="shared" si="30"/>
        <v/>
      </c>
      <c r="AU24" s="77" t="str">
        <f t="shared" si="31"/>
        <v/>
      </c>
      <c r="AV24" s="15" t="str">
        <f t="shared" si="17"/>
        <v/>
      </c>
      <c r="AW24" s="15" t="str">
        <f t="shared" si="17"/>
        <v/>
      </c>
      <c r="AX24" s="15" t="str">
        <f t="shared" si="32"/>
        <v/>
      </c>
      <c r="AY24" s="15" t="str">
        <f t="shared" si="33"/>
        <v/>
      </c>
      <c r="AZ24" s="16"/>
      <c r="BC24" s="44"/>
      <c r="BD24" s="44"/>
      <c r="BE24" s="44"/>
      <c r="BF24" s="54" t="str">
        <f t="shared" si="18"/>
        <v/>
      </c>
      <c r="BG24" s="54" t="str">
        <f t="shared" si="19"/>
        <v/>
      </c>
      <c r="BH24" s="54" t="str">
        <f t="shared" si="20"/>
        <v/>
      </c>
      <c r="BJ24" s="19" t="s">
        <v>5</v>
      </c>
    </row>
    <row r="25" spans="1:62" s="17" customFormat="1" ht="25.5" x14ac:dyDescent="0.2">
      <c r="A25" s="52">
        <v>15</v>
      </c>
      <c r="B25" s="53" t="str">
        <f t="shared" si="3"/>
        <v/>
      </c>
      <c r="C25" s="30"/>
      <c r="D25" s="31"/>
      <c r="E25" s="31"/>
      <c r="F25" s="31"/>
      <c r="G25" s="31"/>
      <c r="H25" s="31"/>
      <c r="I25" s="32"/>
      <c r="J25" s="31"/>
      <c r="K25" s="32"/>
      <c r="L25" s="32"/>
      <c r="M25" s="32"/>
      <c r="N25" s="48"/>
      <c r="O25" s="32"/>
      <c r="P25" s="48"/>
      <c r="Q25" s="32"/>
      <c r="R25" s="48"/>
      <c r="S25" s="32"/>
      <c r="T25" s="32"/>
      <c r="U25" s="31"/>
      <c r="V25" s="31"/>
      <c r="W25" s="31"/>
      <c r="X25" s="31"/>
      <c r="Y25" s="31"/>
      <c r="Z25" s="75"/>
      <c r="AA25" s="80"/>
      <c r="AB25" s="15" t="str">
        <f t="shared" si="4"/>
        <v/>
      </c>
      <c r="AC25" s="15" t="str">
        <f t="shared" si="5"/>
        <v/>
      </c>
      <c r="AD25" s="15" t="str">
        <f t="shared" si="6"/>
        <v/>
      </c>
      <c r="AE25" s="15" t="str">
        <f t="shared" si="7"/>
        <v/>
      </c>
      <c r="AF25" s="15" t="str">
        <f t="shared" si="8"/>
        <v/>
      </c>
      <c r="AG25" s="15" t="str">
        <f t="shared" si="8"/>
        <v/>
      </c>
      <c r="AH25" s="15" t="str">
        <f t="shared" si="21"/>
        <v/>
      </c>
      <c r="AI25" s="15" t="str">
        <f t="shared" si="9"/>
        <v/>
      </c>
      <c r="AJ25" s="15" t="str">
        <f t="shared" si="10"/>
        <v/>
      </c>
      <c r="AK25" s="15" t="str">
        <f t="shared" si="22"/>
        <v/>
      </c>
      <c r="AL25" s="15" t="str">
        <f t="shared" si="23"/>
        <v/>
      </c>
      <c r="AM25" s="15" t="str">
        <f t="shared" si="24"/>
        <v/>
      </c>
      <c r="AN25" s="15" t="str">
        <f t="shared" si="25"/>
        <v/>
      </c>
      <c r="AO25" s="15" t="str">
        <f t="shared" si="26"/>
        <v/>
      </c>
      <c r="AP25" s="15" t="str">
        <f t="shared" si="27"/>
        <v/>
      </c>
      <c r="AQ25" s="15" t="str">
        <f t="shared" si="15"/>
        <v/>
      </c>
      <c r="AR25" s="15" t="str">
        <f t="shared" si="28"/>
        <v/>
      </c>
      <c r="AS25" s="15" t="str">
        <f t="shared" si="29"/>
        <v/>
      </c>
      <c r="AT25" s="15" t="str">
        <f t="shared" si="30"/>
        <v/>
      </c>
      <c r="AU25" s="77" t="str">
        <f t="shared" si="31"/>
        <v/>
      </c>
      <c r="AV25" s="15" t="str">
        <f t="shared" si="17"/>
        <v/>
      </c>
      <c r="AW25" s="15" t="str">
        <f t="shared" si="17"/>
        <v/>
      </c>
      <c r="AX25" s="15" t="str">
        <f t="shared" si="32"/>
        <v/>
      </c>
      <c r="AY25" s="15" t="str">
        <f t="shared" si="33"/>
        <v/>
      </c>
      <c r="AZ25" s="16"/>
      <c r="BC25" s="44"/>
      <c r="BD25" s="44"/>
      <c r="BE25" s="44"/>
      <c r="BF25" s="54" t="str">
        <f t="shared" si="18"/>
        <v/>
      </c>
      <c r="BG25" s="54" t="str">
        <f t="shared" si="19"/>
        <v/>
      </c>
      <c r="BH25" s="54" t="str">
        <f t="shared" si="20"/>
        <v/>
      </c>
      <c r="BJ25" s="19" t="s">
        <v>5</v>
      </c>
    </row>
    <row r="26" spans="1:62" s="17" customFormat="1" ht="25.5" x14ac:dyDescent="0.2">
      <c r="A26" s="52">
        <v>16</v>
      </c>
      <c r="B26" s="53" t="str">
        <f t="shared" si="3"/>
        <v/>
      </c>
      <c r="C26" s="30"/>
      <c r="D26" s="31"/>
      <c r="E26" s="31"/>
      <c r="F26" s="31"/>
      <c r="G26" s="31"/>
      <c r="H26" s="31"/>
      <c r="I26" s="32"/>
      <c r="J26" s="31"/>
      <c r="K26" s="32"/>
      <c r="L26" s="32"/>
      <c r="M26" s="32"/>
      <c r="N26" s="48"/>
      <c r="O26" s="32"/>
      <c r="P26" s="48"/>
      <c r="Q26" s="32"/>
      <c r="R26" s="48"/>
      <c r="S26" s="32"/>
      <c r="T26" s="32"/>
      <c r="U26" s="31"/>
      <c r="V26" s="31"/>
      <c r="W26" s="31"/>
      <c r="X26" s="31"/>
      <c r="Y26" s="31"/>
      <c r="Z26" s="75"/>
      <c r="AA26" s="80"/>
      <c r="AB26" s="15" t="str">
        <f t="shared" si="4"/>
        <v/>
      </c>
      <c r="AC26" s="15" t="str">
        <f t="shared" si="5"/>
        <v/>
      </c>
      <c r="AD26" s="15" t="str">
        <f t="shared" si="6"/>
        <v/>
      </c>
      <c r="AE26" s="15" t="str">
        <f t="shared" si="7"/>
        <v/>
      </c>
      <c r="AF26" s="15" t="str">
        <f t="shared" si="8"/>
        <v/>
      </c>
      <c r="AG26" s="15" t="str">
        <f t="shared" si="8"/>
        <v/>
      </c>
      <c r="AH26" s="15" t="str">
        <f t="shared" si="21"/>
        <v/>
      </c>
      <c r="AI26" s="15" t="str">
        <f t="shared" si="9"/>
        <v/>
      </c>
      <c r="AJ26" s="15" t="str">
        <f t="shared" si="10"/>
        <v/>
      </c>
      <c r="AK26" s="15" t="str">
        <f t="shared" si="22"/>
        <v/>
      </c>
      <c r="AL26" s="15" t="str">
        <f t="shared" si="23"/>
        <v/>
      </c>
      <c r="AM26" s="15" t="str">
        <f t="shared" si="24"/>
        <v/>
      </c>
      <c r="AN26" s="15" t="str">
        <f t="shared" si="25"/>
        <v/>
      </c>
      <c r="AO26" s="15" t="str">
        <f t="shared" si="26"/>
        <v/>
      </c>
      <c r="AP26" s="15" t="str">
        <f t="shared" si="27"/>
        <v/>
      </c>
      <c r="AQ26" s="15" t="str">
        <f t="shared" si="15"/>
        <v/>
      </c>
      <c r="AR26" s="15" t="str">
        <f t="shared" si="28"/>
        <v/>
      </c>
      <c r="AS26" s="15" t="str">
        <f t="shared" si="29"/>
        <v/>
      </c>
      <c r="AT26" s="15" t="str">
        <f t="shared" si="30"/>
        <v/>
      </c>
      <c r="AU26" s="77" t="str">
        <f t="shared" si="31"/>
        <v/>
      </c>
      <c r="AV26" s="15" t="str">
        <f t="shared" si="17"/>
        <v/>
      </c>
      <c r="AW26" s="15" t="str">
        <f t="shared" si="17"/>
        <v/>
      </c>
      <c r="AX26" s="15" t="str">
        <f t="shared" si="32"/>
        <v/>
      </c>
      <c r="AY26" s="15" t="str">
        <f t="shared" si="33"/>
        <v/>
      </c>
      <c r="AZ26" s="16"/>
      <c r="BC26" s="44"/>
      <c r="BD26" s="44"/>
      <c r="BE26" s="44"/>
      <c r="BF26" s="54" t="str">
        <f t="shared" si="18"/>
        <v/>
      </c>
      <c r="BG26" s="54" t="str">
        <f t="shared" si="19"/>
        <v/>
      </c>
      <c r="BH26" s="54" t="str">
        <f t="shared" si="20"/>
        <v/>
      </c>
      <c r="BJ26" s="19" t="s">
        <v>5</v>
      </c>
    </row>
    <row r="27" spans="1:62" s="17" customFormat="1" ht="25.5" x14ac:dyDescent="0.2">
      <c r="A27" s="52">
        <v>17</v>
      </c>
      <c r="B27" s="53" t="str">
        <f t="shared" si="3"/>
        <v/>
      </c>
      <c r="C27" s="30"/>
      <c r="D27" s="31"/>
      <c r="E27" s="31"/>
      <c r="F27" s="31"/>
      <c r="G27" s="31"/>
      <c r="H27" s="31"/>
      <c r="I27" s="32"/>
      <c r="J27" s="31"/>
      <c r="K27" s="32"/>
      <c r="L27" s="32"/>
      <c r="M27" s="32"/>
      <c r="N27" s="48"/>
      <c r="O27" s="32"/>
      <c r="P27" s="48"/>
      <c r="Q27" s="32"/>
      <c r="R27" s="48"/>
      <c r="S27" s="32"/>
      <c r="T27" s="32"/>
      <c r="U27" s="31"/>
      <c r="V27" s="31"/>
      <c r="W27" s="31"/>
      <c r="X27" s="31"/>
      <c r="Y27" s="31"/>
      <c r="Z27" s="75"/>
      <c r="AA27" s="80"/>
      <c r="AB27" s="15" t="str">
        <f t="shared" si="4"/>
        <v/>
      </c>
      <c r="AC27" s="15" t="str">
        <f t="shared" si="5"/>
        <v/>
      </c>
      <c r="AD27" s="15" t="str">
        <f t="shared" si="6"/>
        <v/>
      </c>
      <c r="AE27" s="15" t="str">
        <f t="shared" si="7"/>
        <v/>
      </c>
      <c r="AF27" s="15" t="str">
        <f t="shared" si="8"/>
        <v/>
      </c>
      <c r="AG27" s="15" t="str">
        <f t="shared" si="8"/>
        <v/>
      </c>
      <c r="AH27" s="15" t="str">
        <f t="shared" si="21"/>
        <v/>
      </c>
      <c r="AI27" s="15" t="str">
        <f t="shared" si="9"/>
        <v/>
      </c>
      <c r="AJ27" s="15" t="str">
        <f t="shared" si="10"/>
        <v/>
      </c>
      <c r="AK27" s="15" t="str">
        <f t="shared" si="22"/>
        <v/>
      </c>
      <c r="AL27" s="15" t="str">
        <f t="shared" si="23"/>
        <v/>
      </c>
      <c r="AM27" s="15" t="str">
        <f t="shared" si="24"/>
        <v/>
      </c>
      <c r="AN27" s="15" t="str">
        <f t="shared" si="25"/>
        <v/>
      </c>
      <c r="AO27" s="15" t="str">
        <f t="shared" si="26"/>
        <v/>
      </c>
      <c r="AP27" s="15" t="str">
        <f t="shared" si="27"/>
        <v/>
      </c>
      <c r="AQ27" s="15" t="str">
        <f t="shared" si="15"/>
        <v/>
      </c>
      <c r="AR27" s="15" t="str">
        <f t="shared" si="28"/>
        <v/>
      </c>
      <c r="AS27" s="15" t="str">
        <f t="shared" si="29"/>
        <v/>
      </c>
      <c r="AT27" s="15" t="str">
        <f t="shared" si="30"/>
        <v/>
      </c>
      <c r="AU27" s="77" t="str">
        <f t="shared" si="31"/>
        <v/>
      </c>
      <c r="AV27" s="15" t="str">
        <f t="shared" si="17"/>
        <v/>
      </c>
      <c r="AW27" s="15" t="str">
        <f t="shared" si="17"/>
        <v/>
      </c>
      <c r="AX27" s="15" t="str">
        <f t="shared" si="32"/>
        <v/>
      </c>
      <c r="AY27" s="15" t="str">
        <f t="shared" si="33"/>
        <v/>
      </c>
      <c r="AZ27" s="16"/>
      <c r="BC27" s="44"/>
      <c r="BD27" s="44"/>
      <c r="BE27" s="44"/>
      <c r="BF27" s="54" t="str">
        <f t="shared" si="18"/>
        <v/>
      </c>
      <c r="BG27" s="54" t="str">
        <f t="shared" si="19"/>
        <v/>
      </c>
      <c r="BH27" s="54" t="str">
        <f t="shared" si="20"/>
        <v/>
      </c>
      <c r="BJ27" s="19" t="s">
        <v>5</v>
      </c>
    </row>
    <row r="28" spans="1:62" s="17" customFormat="1" ht="25.5" x14ac:dyDescent="0.2">
      <c r="A28" s="52">
        <v>18</v>
      </c>
      <c r="B28" s="53" t="str">
        <f t="shared" si="3"/>
        <v/>
      </c>
      <c r="C28" s="30"/>
      <c r="D28" s="31"/>
      <c r="E28" s="31"/>
      <c r="F28" s="31"/>
      <c r="G28" s="31"/>
      <c r="H28" s="31"/>
      <c r="I28" s="32"/>
      <c r="J28" s="31"/>
      <c r="K28" s="32"/>
      <c r="L28" s="32"/>
      <c r="M28" s="32"/>
      <c r="N28" s="48"/>
      <c r="O28" s="32"/>
      <c r="P28" s="48"/>
      <c r="Q28" s="32"/>
      <c r="R28" s="48"/>
      <c r="S28" s="32"/>
      <c r="T28" s="32"/>
      <c r="U28" s="31"/>
      <c r="V28" s="31"/>
      <c r="W28" s="31"/>
      <c r="X28" s="31"/>
      <c r="Y28" s="31"/>
      <c r="Z28" s="75"/>
      <c r="AA28" s="80"/>
      <c r="AB28" s="15" t="str">
        <f t="shared" si="4"/>
        <v/>
      </c>
      <c r="AC28" s="15" t="str">
        <f t="shared" si="5"/>
        <v/>
      </c>
      <c r="AD28" s="15" t="str">
        <f t="shared" si="6"/>
        <v/>
      </c>
      <c r="AE28" s="15" t="str">
        <f t="shared" si="7"/>
        <v/>
      </c>
      <c r="AF28" s="15" t="str">
        <f t="shared" si="8"/>
        <v/>
      </c>
      <c r="AG28" s="15" t="str">
        <f t="shared" si="8"/>
        <v/>
      </c>
      <c r="AH28" s="15" t="str">
        <f t="shared" si="21"/>
        <v/>
      </c>
      <c r="AI28" s="15" t="str">
        <f t="shared" si="9"/>
        <v/>
      </c>
      <c r="AJ28" s="15" t="str">
        <f t="shared" si="10"/>
        <v/>
      </c>
      <c r="AK28" s="15" t="str">
        <f t="shared" si="22"/>
        <v/>
      </c>
      <c r="AL28" s="15" t="str">
        <f t="shared" si="23"/>
        <v/>
      </c>
      <c r="AM28" s="15" t="str">
        <f t="shared" si="24"/>
        <v/>
      </c>
      <c r="AN28" s="15" t="str">
        <f t="shared" si="25"/>
        <v/>
      </c>
      <c r="AO28" s="15" t="str">
        <f t="shared" si="26"/>
        <v/>
      </c>
      <c r="AP28" s="15" t="str">
        <f t="shared" si="27"/>
        <v/>
      </c>
      <c r="AQ28" s="15" t="str">
        <f t="shared" si="15"/>
        <v/>
      </c>
      <c r="AR28" s="15" t="str">
        <f t="shared" si="28"/>
        <v/>
      </c>
      <c r="AS28" s="15" t="str">
        <f t="shared" si="29"/>
        <v/>
      </c>
      <c r="AT28" s="15" t="str">
        <f t="shared" si="30"/>
        <v/>
      </c>
      <c r="AU28" s="77" t="str">
        <f t="shared" si="31"/>
        <v/>
      </c>
      <c r="AV28" s="15" t="str">
        <f t="shared" si="17"/>
        <v/>
      </c>
      <c r="AW28" s="15" t="str">
        <f t="shared" si="17"/>
        <v/>
      </c>
      <c r="AX28" s="15" t="str">
        <f t="shared" si="32"/>
        <v/>
      </c>
      <c r="AY28" s="15" t="str">
        <f t="shared" si="33"/>
        <v/>
      </c>
      <c r="AZ28" s="16"/>
      <c r="BC28" s="44"/>
      <c r="BD28" s="44"/>
      <c r="BE28" s="44"/>
      <c r="BF28" s="54" t="str">
        <f t="shared" si="18"/>
        <v/>
      </c>
      <c r="BG28" s="54" t="str">
        <f t="shared" si="19"/>
        <v/>
      </c>
      <c r="BH28" s="54" t="str">
        <f t="shared" si="20"/>
        <v/>
      </c>
      <c r="BJ28" s="19" t="s">
        <v>5</v>
      </c>
    </row>
    <row r="29" spans="1:62" s="17" customFormat="1" ht="25.5" x14ac:dyDescent="0.2">
      <c r="A29" s="52">
        <v>19</v>
      </c>
      <c r="B29" s="53" t="str">
        <f t="shared" si="3"/>
        <v/>
      </c>
      <c r="C29" s="30"/>
      <c r="D29" s="31"/>
      <c r="E29" s="31"/>
      <c r="F29" s="31"/>
      <c r="G29" s="31"/>
      <c r="H29" s="31"/>
      <c r="I29" s="32"/>
      <c r="J29" s="31"/>
      <c r="K29" s="32"/>
      <c r="L29" s="32"/>
      <c r="M29" s="32"/>
      <c r="N29" s="48"/>
      <c r="O29" s="32"/>
      <c r="P29" s="48"/>
      <c r="Q29" s="32"/>
      <c r="R29" s="48"/>
      <c r="S29" s="32"/>
      <c r="T29" s="32"/>
      <c r="U29" s="31"/>
      <c r="V29" s="31"/>
      <c r="W29" s="31"/>
      <c r="X29" s="31"/>
      <c r="Y29" s="31"/>
      <c r="Z29" s="75"/>
      <c r="AA29" s="80"/>
      <c r="AB29" s="15" t="str">
        <f t="shared" si="4"/>
        <v/>
      </c>
      <c r="AC29" s="15" t="str">
        <f t="shared" si="5"/>
        <v/>
      </c>
      <c r="AD29" s="15" t="str">
        <f t="shared" si="6"/>
        <v/>
      </c>
      <c r="AE29" s="15" t="str">
        <f t="shared" si="7"/>
        <v/>
      </c>
      <c r="AF29" s="15" t="str">
        <f t="shared" si="8"/>
        <v/>
      </c>
      <c r="AG29" s="15" t="str">
        <f t="shared" si="8"/>
        <v/>
      </c>
      <c r="AH29" s="15" t="str">
        <f t="shared" si="21"/>
        <v/>
      </c>
      <c r="AI29" s="15" t="str">
        <f t="shared" si="9"/>
        <v/>
      </c>
      <c r="AJ29" s="15" t="str">
        <f t="shared" si="10"/>
        <v/>
      </c>
      <c r="AK29" s="15" t="str">
        <f t="shared" si="22"/>
        <v/>
      </c>
      <c r="AL29" s="15" t="str">
        <f t="shared" si="23"/>
        <v/>
      </c>
      <c r="AM29" s="15" t="str">
        <f t="shared" si="24"/>
        <v/>
      </c>
      <c r="AN29" s="15" t="str">
        <f t="shared" si="25"/>
        <v/>
      </c>
      <c r="AO29" s="15" t="str">
        <f t="shared" si="26"/>
        <v/>
      </c>
      <c r="AP29" s="15" t="str">
        <f t="shared" si="27"/>
        <v/>
      </c>
      <c r="AQ29" s="15" t="str">
        <f t="shared" si="15"/>
        <v/>
      </c>
      <c r="AR29" s="15" t="str">
        <f t="shared" si="28"/>
        <v/>
      </c>
      <c r="AS29" s="15" t="str">
        <f t="shared" si="29"/>
        <v/>
      </c>
      <c r="AT29" s="15" t="str">
        <f t="shared" si="30"/>
        <v/>
      </c>
      <c r="AU29" s="77" t="str">
        <f t="shared" si="31"/>
        <v/>
      </c>
      <c r="AV29" s="15" t="str">
        <f t="shared" si="17"/>
        <v/>
      </c>
      <c r="AW29" s="15" t="str">
        <f t="shared" si="17"/>
        <v/>
      </c>
      <c r="AX29" s="15" t="str">
        <f t="shared" si="32"/>
        <v/>
      </c>
      <c r="AY29" s="15" t="str">
        <f t="shared" si="33"/>
        <v/>
      </c>
      <c r="AZ29" s="16"/>
      <c r="BC29" s="44"/>
      <c r="BD29" s="44"/>
      <c r="BE29" s="44"/>
      <c r="BF29" s="54" t="str">
        <f t="shared" si="18"/>
        <v/>
      </c>
      <c r="BG29" s="54" t="str">
        <f t="shared" si="19"/>
        <v/>
      </c>
      <c r="BH29" s="54" t="str">
        <f t="shared" si="20"/>
        <v/>
      </c>
      <c r="BJ29" s="19" t="s">
        <v>5</v>
      </c>
    </row>
    <row r="30" spans="1:62" s="17" customFormat="1" ht="25.5" x14ac:dyDescent="0.2">
      <c r="A30" s="52">
        <v>20</v>
      </c>
      <c r="B30" s="53" t="str">
        <f t="shared" si="3"/>
        <v/>
      </c>
      <c r="C30" s="30"/>
      <c r="D30" s="31"/>
      <c r="E30" s="31"/>
      <c r="F30" s="31"/>
      <c r="G30" s="31"/>
      <c r="H30" s="31"/>
      <c r="I30" s="32"/>
      <c r="J30" s="31"/>
      <c r="K30" s="32"/>
      <c r="L30" s="32"/>
      <c r="M30" s="32"/>
      <c r="N30" s="48"/>
      <c r="O30" s="32"/>
      <c r="P30" s="48"/>
      <c r="Q30" s="32"/>
      <c r="R30" s="48"/>
      <c r="S30" s="32"/>
      <c r="T30" s="32"/>
      <c r="U30" s="31"/>
      <c r="V30" s="31"/>
      <c r="W30" s="31"/>
      <c r="X30" s="31"/>
      <c r="Y30" s="31"/>
      <c r="Z30" s="75"/>
      <c r="AA30" s="80"/>
      <c r="AB30" s="15" t="str">
        <f t="shared" si="4"/>
        <v/>
      </c>
      <c r="AC30" s="15" t="str">
        <f t="shared" si="5"/>
        <v/>
      </c>
      <c r="AD30" s="15" t="str">
        <f t="shared" si="6"/>
        <v/>
      </c>
      <c r="AE30" s="15" t="str">
        <f t="shared" si="7"/>
        <v/>
      </c>
      <c r="AF30" s="15" t="str">
        <f t="shared" si="8"/>
        <v/>
      </c>
      <c r="AG30" s="15" t="str">
        <f t="shared" si="8"/>
        <v/>
      </c>
      <c r="AH30" s="15" t="str">
        <f t="shared" si="21"/>
        <v/>
      </c>
      <c r="AI30" s="15" t="str">
        <f t="shared" si="9"/>
        <v/>
      </c>
      <c r="AJ30" s="15" t="str">
        <f t="shared" si="10"/>
        <v/>
      </c>
      <c r="AK30" s="15" t="str">
        <f t="shared" si="22"/>
        <v/>
      </c>
      <c r="AL30" s="15" t="str">
        <f t="shared" si="23"/>
        <v/>
      </c>
      <c r="AM30" s="15" t="str">
        <f t="shared" si="24"/>
        <v/>
      </c>
      <c r="AN30" s="15" t="str">
        <f t="shared" si="25"/>
        <v/>
      </c>
      <c r="AO30" s="15" t="str">
        <f t="shared" si="26"/>
        <v/>
      </c>
      <c r="AP30" s="15" t="str">
        <f t="shared" si="27"/>
        <v/>
      </c>
      <c r="AQ30" s="15" t="str">
        <f t="shared" si="15"/>
        <v/>
      </c>
      <c r="AR30" s="15" t="str">
        <f t="shared" si="28"/>
        <v/>
      </c>
      <c r="AS30" s="15" t="str">
        <f t="shared" si="29"/>
        <v/>
      </c>
      <c r="AT30" s="15" t="str">
        <f t="shared" si="30"/>
        <v/>
      </c>
      <c r="AU30" s="77" t="str">
        <f t="shared" si="31"/>
        <v/>
      </c>
      <c r="AV30" s="15" t="str">
        <f t="shared" si="17"/>
        <v/>
      </c>
      <c r="AW30" s="15" t="str">
        <f t="shared" si="17"/>
        <v/>
      </c>
      <c r="AX30" s="15" t="str">
        <f t="shared" si="32"/>
        <v/>
      </c>
      <c r="AY30" s="15" t="str">
        <f t="shared" si="33"/>
        <v/>
      </c>
      <c r="AZ30" s="16"/>
      <c r="BC30" s="44"/>
      <c r="BD30" s="44"/>
      <c r="BE30" s="44"/>
      <c r="BF30" s="54" t="str">
        <f t="shared" si="18"/>
        <v/>
      </c>
      <c r="BG30" s="54" t="str">
        <f t="shared" si="19"/>
        <v/>
      </c>
      <c r="BH30" s="54" t="str">
        <f t="shared" si="20"/>
        <v/>
      </c>
      <c r="BJ30" s="19" t="s">
        <v>5</v>
      </c>
    </row>
    <row r="31" spans="1:62" s="17" customFormat="1" ht="25.5" x14ac:dyDescent="0.2">
      <c r="A31" s="52">
        <v>21</v>
      </c>
      <c r="B31" s="53" t="str">
        <f t="shared" si="3"/>
        <v/>
      </c>
      <c r="C31" s="30"/>
      <c r="D31" s="31"/>
      <c r="E31" s="31"/>
      <c r="F31" s="31"/>
      <c r="G31" s="31"/>
      <c r="H31" s="31"/>
      <c r="I31" s="32"/>
      <c r="J31" s="31"/>
      <c r="K31" s="32"/>
      <c r="L31" s="32"/>
      <c r="M31" s="32"/>
      <c r="N31" s="48"/>
      <c r="O31" s="32"/>
      <c r="P31" s="48"/>
      <c r="Q31" s="32"/>
      <c r="R31" s="48"/>
      <c r="S31" s="32"/>
      <c r="T31" s="32"/>
      <c r="U31" s="31"/>
      <c r="V31" s="31"/>
      <c r="W31" s="31"/>
      <c r="X31" s="31"/>
      <c r="Y31" s="31"/>
      <c r="Z31" s="75"/>
      <c r="AA31" s="80"/>
      <c r="AB31" s="15" t="str">
        <f t="shared" si="4"/>
        <v/>
      </c>
      <c r="AC31" s="15" t="str">
        <f t="shared" si="5"/>
        <v/>
      </c>
      <c r="AD31" s="15" t="str">
        <f t="shared" si="6"/>
        <v/>
      </c>
      <c r="AE31" s="15" t="str">
        <f t="shared" si="7"/>
        <v/>
      </c>
      <c r="AF31" s="15" t="str">
        <f t="shared" ref="AF31:AG50" si="34">IF(COUNTA($C31:$Z31)=0,"",IF(AND(ISBLANK($G31),ISBLANK($H31)),"Empty cell",IF(AND(ISBLANK($G31)=FALSE,ISBLANK($H31)=FALSE),"Entries should not be in both Individual and Private Model cells","ok")))</f>
        <v/>
      </c>
      <c r="AG31" s="15" t="str">
        <f t="shared" si="34"/>
        <v/>
      </c>
      <c r="AH31" s="15" t="str">
        <f t="shared" si="21"/>
        <v/>
      </c>
      <c r="AI31" s="15" t="str">
        <f t="shared" si="9"/>
        <v/>
      </c>
      <c r="AJ31" s="15" t="str">
        <f t="shared" si="10"/>
        <v/>
      </c>
      <c r="AK31" s="15" t="str">
        <f t="shared" si="22"/>
        <v/>
      </c>
      <c r="AL31" s="15" t="str">
        <f t="shared" si="23"/>
        <v/>
      </c>
      <c r="AM31" s="15" t="str">
        <f t="shared" si="24"/>
        <v/>
      </c>
      <c r="AN31" s="15" t="str">
        <f t="shared" si="25"/>
        <v/>
      </c>
      <c r="AO31" s="15" t="str">
        <f t="shared" si="26"/>
        <v/>
      </c>
      <c r="AP31" s="15" t="str">
        <f t="shared" si="27"/>
        <v/>
      </c>
      <c r="AQ31" s="15" t="str">
        <f t="shared" si="15"/>
        <v/>
      </c>
      <c r="AR31" s="15" t="str">
        <f t="shared" si="28"/>
        <v/>
      </c>
      <c r="AS31" s="15" t="str">
        <f t="shared" si="29"/>
        <v/>
      </c>
      <c r="AT31" s="15" t="str">
        <f t="shared" si="30"/>
        <v/>
      </c>
      <c r="AU31" s="77" t="str">
        <f t="shared" si="31"/>
        <v/>
      </c>
      <c r="AV31" s="15" t="str">
        <f t="shared" si="17"/>
        <v/>
      </c>
      <c r="AW31" s="15" t="str">
        <f t="shared" si="17"/>
        <v/>
      </c>
      <c r="AX31" s="15" t="str">
        <f t="shared" si="32"/>
        <v/>
      </c>
      <c r="AY31" s="15" t="str">
        <f t="shared" si="33"/>
        <v/>
      </c>
      <c r="AZ31" s="16"/>
      <c r="BC31" s="44"/>
      <c r="BD31" s="44"/>
      <c r="BE31" s="44"/>
      <c r="BF31" s="54" t="str">
        <f t="shared" si="18"/>
        <v/>
      </c>
      <c r="BG31" s="54" t="str">
        <f t="shared" si="19"/>
        <v/>
      </c>
      <c r="BH31" s="54" t="str">
        <f t="shared" si="20"/>
        <v/>
      </c>
      <c r="BJ31" s="19" t="s">
        <v>5</v>
      </c>
    </row>
    <row r="32" spans="1:62" s="17" customFormat="1" ht="25.5" x14ac:dyDescent="0.2">
      <c r="A32" s="52">
        <v>22</v>
      </c>
      <c r="B32" s="53" t="str">
        <f t="shared" si="3"/>
        <v/>
      </c>
      <c r="C32" s="30"/>
      <c r="D32" s="31"/>
      <c r="E32" s="31"/>
      <c r="F32" s="31"/>
      <c r="G32" s="31"/>
      <c r="H32" s="31"/>
      <c r="I32" s="32"/>
      <c r="J32" s="31"/>
      <c r="K32" s="32"/>
      <c r="L32" s="32"/>
      <c r="M32" s="32"/>
      <c r="N32" s="48"/>
      <c r="O32" s="32"/>
      <c r="P32" s="48"/>
      <c r="Q32" s="32"/>
      <c r="R32" s="48"/>
      <c r="S32" s="32"/>
      <c r="T32" s="32"/>
      <c r="U32" s="31"/>
      <c r="V32" s="31"/>
      <c r="W32" s="31"/>
      <c r="X32" s="31"/>
      <c r="Y32" s="31"/>
      <c r="Z32" s="75"/>
      <c r="AA32" s="80"/>
      <c r="AB32" s="15" t="str">
        <f t="shared" si="4"/>
        <v/>
      </c>
      <c r="AC32" s="15" t="str">
        <f t="shared" si="5"/>
        <v/>
      </c>
      <c r="AD32" s="15" t="str">
        <f t="shared" si="6"/>
        <v/>
      </c>
      <c r="AE32" s="15" t="str">
        <f t="shared" si="7"/>
        <v/>
      </c>
      <c r="AF32" s="15" t="str">
        <f t="shared" si="34"/>
        <v/>
      </c>
      <c r="AG32" s="15" t="str">
        <f t="shared" si="34"/>
        <v/>
      </c>
      <c r="AH32" s="15" t="str">
        <f t="shared" si="21"/>
        <v/>
      </c>
      <c r="AI32" s="15" t="str">
        <f t="shared" si="9"/>
        <v/>
      </c>
      <c r="AJ32" s="15" t="str">
        <f t="shared" si="10"/>
        <v/>
      </c>
      <c r="AK32" s="15" t="str">
        <f t="shared" si="22"/>
        <v/>
      </c>
      <c r="AL32" s="15" t="str">
        <f t="shared" si="23"/>
        <v/>
      </c>
      <c r="AM32" s="15" t="str">
        <f t="shared" si="24"/>
        <v/>
      </c>
      <c r="AN32" s="15" t="str">
        <f t="shared" si="25"/>
        <v/>
      </c>
      <c r="AO32" s="15" t="str">
        <f t="shared" si="26"/>
        <v/>
      </c>
      <c r="AP32" s="15" t="str">
        <f t="shared" si="27"/>
        <v/>
      </c>
      <c r="AQ32" s="15" t="str">
        <f t="shared" si="15"/>
        <v/>
      </c>
      <c r="AR32" s="15" t="str">
        <f t="shared" si="28"/>
        <v/>
      </c>
      <c r="AS32" s="15" t="str">
        <f t="shared" si="29"/>
        <v/>
      </c>
      <c r="AT32" s="15" t="str">
        <f t="shared" si="30"/>
        <v/>
      </c>
      <c r="AU32" s="77" t="str">
        <f t="shared" si="31"/>
        <v/>
      </c>
      <c r="AV32" s="15" t="str">
        <f t="shared" si="17"/>
        <v/>
      </c>
      <c r="AW32" s="15" t="str">
        <f t="shared" si="17"/>
        <v/>
      </c>
      <c r="AX32" s="15" t="str">
        <f t="shared" si="32"/>
        <v/>
      </c>
      <c r="AY32" s="15" t="str">
        <f t="shared" si="33"/>
        <v/>
      </c>
      <c r="AZ32" s="16"/>
      <c r="BC32" s="44"/>
      <c r="BD32" s="44"/>
      <c r="BE32" s="44"/>
      <c r="BF32" s="54" t="str">
        <f t="shared" si="18"/>
        <v/>
      </c>
      <c r="BG32" s="54" t="str">
        <f t="shared" si="19"/>
        <v/>
      </c>
      <c r="BH32" s="54" t="str">
        <f t="shared" si="20"/>
        <v/>
      </c>
      <c r="BJ32" s="19" t="s">
        <v>5</v>
      </c>
    </row>
    <row r="33" spans="1:62" s="17" customFormat="1" ht="25.5" x14ac:dyDescent="0.2">
      <c r="A33" s="52">
        <v>23</v>
      </c>
      <c r="B33" s="53" t="str">
        <f t="shared" si="3"/>
        <v/>
      </c>
      <c r="C33" s="30"/>
      <c r="D33" s="31"/>
      <c r="E33" s="31"/>
      <c r="F33" s="31"/>
      <c r="G33" s="31"/>
      <c r="H33" s="31"/>
      <c r="I33" s="32"/>
      <c r="J33" s="31"/>
      <c r="K33" s="32"/>
      <c r="L33" s="32"/>
      <c r="M33" s="32"/>
      <c r="N33" s="48"/>
      <c r="O33" s="32"/>
      <c r="P33" s="48"/>
      <c r="Q33" s="32"/>
      <c r="R33" s="48"/>
      <c r="S33" s="32"/>
      <c r="T33" s="32"/>
      <c r="U33" s="31"/>
      <c r="V33" s="31"/>
      <c r="W33" s="31"/>
      <c r="X33" s="31"/>
      <c r="Y33" s="31"/>
      <c r="Z33" s="75"/>
      <c r="AA33" s="80"/>
      <c r="AB33" s="15" t="str">
        <f t="shared" si="4"/>
        <v/>
      </c>
      <c r="AC33" s="15" t="str">
        <f t="shared" si="5"/>
        <v/>
      </c>
      <c r="AD33" s="15" t="str">
        <f t="shared" si="6"/>
        <v/>
      </c>
      <c r="AE33" s="15" t="str">
        <f t="shared" si="7"/>
        <v/>
      </c>
      <c r="AF33" s="15" t="str">
        <f t="shared" si="34"/>
        <v/>
      </c>
      <c r="AG33" s="15" t="str">
        <f t="shared" si="34"/>
        <v/>
      </c>
      <c r="AH33" s="15" t="str">
        <f t="shared" si="21"/>
        <v/>
      </c>
      <c r="AI33" s="15" t="str">
        <f t="shared" si="9"/>
        <v/>
      </c>
      <c r="AJ33" s="15" t="str">
        <f t="shared" si="10"/>
        <v/>
      </c>
      <c r="AK33" s="15" t="str">
        <f t="shared" si="22"/>
        <v/>
      </c>
      <c r="AL33" s="15" t="str">
        <f t="shared" si="23"/>
        <v/>
      </c>
      <c r="AM33" s="15" t="str">
        <f t="shared" si="24"/>
        <v/>
      </c>
      <c r="AN33" s="15" t="str">
        <f t="shared" si="25"/>
        <v/>
      </c>
      <c r="AO33" s="15" t="str">
        <f t="shared" si="26"/>
        <v/>
      </c>
      <c r="AP33" s="15" t="str">
        <f t="shared" si="27"/>
        <v/>
      </c>
      <c r="AQ33" s="15" t="str">
        <f t="shared" si="15"/>
        <v/>
      </c>
      <c r="AR33" s="15" t="str">
        <f t="shared" si="28"/>
        <v/>
      </c>
      <c r="AS33" s="15" t="str">
        <f t="shared" si="29"/>
        <v/>
      </c>
      <c r="AT33" s="15" t="str">
        <f t="shared" si="30"/>
        <v/>
      </c>
      <c r="AU33" s="77" t="str">
        <f t="shared" si="31"/>
        <v/>
      </c>
      <c r="AV33" s="15" t="str">
        <f t="shared" si="17"/>
        <v/>
      </c>
      <c r="AW33" s="15" t="str">
        <f t="shared" si="17"/>
        <v/>
      </c>
      <c r="AX33" s="15" t="str">
        <f t="shared" si="32"/>
        <v/>
      </c>
      <c r="AY33" s="15" t="str">
        <f t="shared" si="33"/>
        <v/>
      </c>
      <c r="AZ33" s="16"/>
      <c r="BC33" s="44"/>
      <c r="BD33" s="44"/>
      <c r="BE33" s="44"/>
      <c r="BF33" s="54" t="str">
        <f t="shared" si="18"/>
        <v/>
      </c>
      <c r="BG33" s="54" t="str">
        <f t="shared" si="19"/>
        <v/>
      </c>
      <c r="BH33" s="54" t="str">
        <f t="shared" si="20"/>
        <v/>
      </c>
      <c r="BJ33" s="19" t="s">
        <v>5</v>
      </c>
    </row>
    <row r="34" spans="1:62" s="17" customFormat="1" ht="25.5" x14ac:dyDescent="0.2">
      <c r="A34" s="52">
        <v>24</v>
      </c>
      <c r="B34" s="53" t="str">
        <f t="shared" si="3"/>
        <v/>
      </c>
      <c r="C34" s="30"/>
      <c r="D34" s="31"/>
      <c r="E34" s="31"/>
      <c r="F34" s="31"/>
      <c r="G34" s="31"/>
      <c r="H34" s="31"/>
      <c r="I34" s="32"/>
      <c r="J34" s="31"/>
      <c r="K34" s="32"/>
      <c r="L34" s="32"/>
      <c r="M34" s="32"/>
      <c r="N34" s="48"/>
      <c r="O34" s="32"/>
      <c r="P34" s="48"/>
      <c r="Q34" s="32"/>
      <c r="R34" s="48"/>
      <c r="S34" s="32"/>
      <c r="T34" s="32"/>
      <c r="U34" s="31"/>
      <c r="V34" s="31"/>
      <c r="W34" s="31"/>
      <c r="X34" s="31"/>
      <c r="Y34" s="31"/>
      <c r="Z34" s="75"/>
      <c r="AA34" s="80"/>
      <c r="AB34" s="15" t="str">
        <f t="shared" si="4"/>
        <v/>
      </c>
      <c r="AC34" s="15" t="str">
        <f t="shared" si="5"/>
        <v/>
      </c>
      <c r="AD34" s="15" t="str">
        <f t="shared" si="6"/>
        <v/>
      </c>
      <c r="AE34" s="15" t="str">
        <f t="shared" si="7"/>
        <v/>
      </c>
      <c r="AF34" s="15" t="str">
        <f t="shared" si="34"/>
        <v/>
      </c>
      <c r="AG34" s="15" t="str">
        <f t="shared" si="34"/>
        <v/>
      </c>
      <c r="AH34" s="15" t="str">
        <f t="shared" si="21"/>
        <v/>
      </c>
      <c r="AI34" s="15" t="str">
        <f t="shared" si="9"/>
        <v/>
      </c>
      <c r="AJ34" s="15" t="str">
        <f t="shared" si="10"/>
        <v/>
      </c>
      <c r="AK34" s="15" t="str">
        <f t="shared" si="22"/>
        <v/>
      </c>
      <c r="AL34" s="15" t="str">
        <f t="shared" si="23"/>
        <v/>
      </c>
      <c r="AM34" s="15" t="str">
        <f t="shared" si="24"/>
        <v/>
      </c>
      <c r="AN34" s="15" t="str">
        <f t="shared" si="25"/>
        <v/>
      </c>
      <c r="AO34" s="15" t="str">
        <f t="shared" si="26"/>
        <v/>
      </c>
      <c r="AP34" s="15" t="str">
        <f t="shared" si="27"/>
        <v/>
      </c>
      <c r="AQ34" s="15" t="str">
        <f t="shared" si="15"/>
        <v/>
      </c>
      <c r="AR34" s="15" t="str">
        <f t="shared" si="28"/>
        <v/>
      </c>
      <c r="AS34" s="15" t="str">
        <f t="shared" si="29"/>
        <v/>
      </c>
      <c r="AT34" s="15" t="str">
        <f t="shared" si="30"/>
        <v/>
      </c>
      <c r="AU34" s="77" t="str">
        <f t="shared" si="31"/>
        <v/>
      </c>
      <c r="AV34" s="15" t="str">
        <f t="shared" si="17"/>
        <v/>
      </c>
      <c r="AW34" s="15" t="str">
        <f t="shared" si="17"/>
        <v/>
      </c>
      <c r="AX34" s="15" t="str">
        <f t="shared" si="32"/>
        <v/>
      </c>
      <c r="AY34" s="15" t="str">
        <f t="shared" si="33"/>
        <v/>
      </c>
      <c r="AZ34" s="16"/>
      <c r="BC34" s="44"/>
      <c r="BD34" s="44"/>
      <c r="BE34" s="44"/>
      <c r="BF34" s="54" t="str">
        <f t="shared" si="18"/>
        <v/>
      </c>
      <c r="BG34" s="54" t="str">
        <f t="shared" si="19"/>
        <v/>
      </c>
      <c r="BH34" s="54" t="str">
        <f t="shared" si="20"/>
        <v/>
      </c>
      <c r="BJ34" s="19" t="s">
        <v>5</v>
      </c>
    </row>
    <row r="35" spans="1:62" s="17" customFormat="1" ht="25.5" x14ac:dyDescent="0.2">
      <c r="A35" s="52">
        <v>25</v>
      </c>
      <c r="B35" s="53" t="str">
        <f t="shared" si="3"/>
        <v/>
      </c>
      <c r="C35" s="30"/>
      <c r="D35" s="31"/>
      <c r="E35" s="31"/>
      <c r="F35" s="31"/>
      <c r="G35" s="31"/>
      <c r="H35" s="31"/>
      <c r="I35" s="32"/>
      <c r="J35" s="31"/>
      <c r="K35" s="32"/>
      <c r="L35" s="32"/>
      <c r="M35" s="32"/>
      <c r="N35" s="48"/>
      <c r="O35" s="32"/>
      <c r="P35" s="48"/>
      <c r="Q35" s="32"/>
      <c r="R35" s="48"/>
      <c r="S35" s="32"/>
      <c r="T35" s="32"/>
      <c r="U35" s="31"/>
      <c r="V35" s="31"/>
      <c r="W35" s="31"/>
      <c r="X35" s="31"/>
      <c r="Y35" s="31"/>
      <c r="Z35" s="75"/>
      <c r="AA35" s="80"/>
      <c r="AB35" s="15" t="str">
        <f t="shared" si="4"/>
        <v/>
      </c>
      <c r="AC35" s="15" t="str">
        <f t="shared" si="5"/>
        <v/>
      </c>
      <c r="AD35" s="15" t="str">
        <f t="shared" si="6"/>
        <v/>
      </c>
      <c r="AE35" s="15" t="str">
        <f t="shared" si="7"/>
        <v/>
      </c>
      <c r="AF35" s="15" t="str">
        <f t="shared" si="34"/>
        <v/>
      </c>
      <c r="AG35" s="15" t="str">
        <f t="shared" si="34"/>
        <v/>
      </c>
      <c r="AH35" s="15" t="str">
        <f t="shared" si="21"/>
        <v/>
      </c>
      <c r="AI35" s="15" t="str">
        <f t="shared" si="9"/>
        <v/>
      </c>
      <c r="AJ35" s="15" t="str">
        <f t="shared" si="10"/>
        <v/>
      </c>
      <c r="AK35" s="15" t="str">
        <f t="shared" si="22"/>
        <v/>
      </c>
      <c r="AL35" s="15" t="str">
        <f t="shared" si="23"/>
        <v/>
      </c>
      <c r="AM35" s="15" t="str">
        <f t="shared" si="24"/>
        <v/>
      </c>
      <c r="AN35" s="15" t="str">
        <f t="shared" si="25"/>
        <v/>
      </c>
      <c r="AO35" s="15" t="str">
        <f t="shared" si="26"/>
        <v/>
      </c>
      <c r="AP35" s="15" t="str">
        <f t="shared" si="27"/>
        <v/>
      </c>
      <c r="AQ35" s="15" t="str">
        <f t="shared" si="15"/>
        <v/>
      </c>
      <c r="AR35" s="15" t="str">
        <f t="shared" si="28"/>
        <v/>
      </c>
      <c r="AS35" s="15" t="str">
        <f t="shared" si="29"/>
        <v/>
      </c>
      <c r="AT35" s="15" t="str">
        <f t="shared" si="30"/>
        <v/>
      </c>
      <c r="AU35" s="77" t="str">
        <f t="shared" si="31"/>
        <v/>
      </c>
      <c r="AV35" s="15" t="str">
        <f t="shared" si="17"/>
        <v/>
      </c>
      <c r="AW35" s="15" t="str">
        <f t="shared" si="17"/>
        <v/>
      </c>
      <c r="AX35" s="15" t="str">
        <f t="shared" si="32"/>
        <v/>
      </c>
      <c r="AY35" s="15" t="str">
        <f t="shared" si="33"/>
        <v/>
      </c>
      <c r="AZ35" s="16"/>
      <c r="BC35" s="44"/>
      <c r="BD35" s="44"/>
      <c r="BE35" s="44"/>
      <c r="BF35" s="54" t="str">
        <f t="shared" si="18"/>
        <v/>
      </c>
      <c r="BG35" s="54" t="str">
        <f t="shared" si="19"/>
        <v/>
      </c>
      <c r="BH35" s="54" t="str">
        <f t="shared" si="20"/>
        <v/>
      </c>
      <c r="BJ35" s="19" t="s">
        <v>5</v>
      </c>
    </row>
    <row r="36" spans="1:62" s="17" customFormat="1" ht="25.5" x14ac:dyDescent="0.2">
      <c r="A36" s="52">
        <v>26</v>
      </c>
      <c r="B36" s="53" t="str">
        <f t="shared" si="3"/>
        <v/>
      </c>
      <c r="C36" s="30"/>
      <c r="D36" s="31"/>
      <c r="E36" s="31"/>
      <c r="F36" s="31"/>
      <c r="G36" s="31"/>
      <c r="H36" s="31"/>
      <c r="I36" s="32"/>
      <c r="J36" s="31"/>
      <c r="K36" s="32"/>
      <c r="L36" s="32"/>
      <c r="M36" s="32"/>
      <c r="N36" s="48"/>
      <c r="O36" s="32"/>
      <c r="P36" s="48"/>
      <c r="Q36" s="32"/>
      <c r="R36" s="48"/>
      <c r="S36" s="32"/>
      <c r="T36" s="32"/>
      <c r="U36" s="31"/>
      <c r="V36" s="31"/>
      <c r="W36" s="31"/>
      <c r="X36" s="31"/>
      <c r="Y36" s="31"/>
      <c r="Z36" s="75"/>
      <c r="AA36" s="80"/>
      <c r="AB36" s="15" t="str">
        <f t="shared" si="4"/>
        <v/>
      </c>
      <c r="AC36" s="15" t="str">
        <f t="shared" si="5"/>
        <v/>
      </c>
      <c r="AD36" s="15" t="str">
        <f t="shared" si="6"/>
        <v/>
      </c>
      <c r="AE36" s="15" t="str">
        <f t="shared" si="7"/>
        <v/>
      </c>
      <c r="AF36" s="15" t="str">
        <f t="shared" si="34"/>
        <v/>
      </c>
      <c r="AG36" s="15" t="str">
        <f t="shared" si="34"/>
        <v/>
      </c>
      <c r="AH36" s="15" t="str">
        <f t="shared" si="21"/>
        <v/>
      </c>
      <c r="AI36" s="15" t="str">
        <f t="shared" si="9"/>
        <v/>
      </c>
      <c r="AJ36" s="15" t="str">
        <f t="shared" si="10"/>
        <v/>
      </c>
      <c r="AK36" s="15" t="str">
        <f t="shared" si="22"/>
        <v/>
      </c>
      <c r="AL36" s="15" t="str">
        <f t="shared" si="23"/>
        <v/>
      </c>
      <c r="AM36" s="15" t="str">
        <f t="shared" si="24"/>
        <v/>
      </c>
      <c r="AN36" s="15" t="str">
        <f t="shared" si="25"/>
        <v/>
      </c>
      <c r="AO36" s="15" t="str">
        <f t="shared" si="26"/>
        <v/>
      </c>
      <c r="AP36" s="15" t="str">
        <f t="shared" si="27"/>
        <v/>
      </c>
      <c r="AQ36" s="15" t="str">
        <f t="shared" si="15"/>
        <v/>
      </c>
      <c r="AR36" s="15" t="str">
        <f t="shared" si="28"/>
        <v/>
      </c>
      <c r="AS36" s="15" t="str">
        <f t="shared" si="29"/>
        <v/>
      </c>
      <c r="AT36" s="15" t="str">
        <f t="shared" si="30"/>
        <v/>
      </c>
      <c r="AU36" s="77" t="str">
        <f t="shared" si="31"/>
        <v/>
      </c>
      <c r="AV36" s="15" t="str">
        <f t="shared" si="17"/>
        <v/>
      </c>
      <c r="AW36" s="15" t="str">
        <f t="shared" si="17"/>
        <v/>
      </c>
      <c r="AX36" s="15" t="str">
        <f t="shared" si="32"/>
        <v/>
      </c>
      <c r="AY36" s="15" t="str">
        <f t="shared" si="33"/>
        <v/>
      </c>
      <c r="AZ36" s="16"/>
      <c r="BC36" s="44"/>
      <c r="BD36" s="44"/>
      <c r="BE36" s="44"/>
      <c r="BF36" s="54" t="str">
        <f t="shared" si="18"/>
        <v/>
      </c>
      <c r="BG36" s="54" t="str">
        <f t="shared" si="19"/>
        <v/>
      </c>
      <c r="BH36" s="54" t="str">
        <f t="shared" si="20"/>
        <v/>
      </c>
      <c r="BJ36" s="19" t="s">
        <v>5</v>
      </c>
    </row>
    <row r="37" spans="1:62" s="17" customFormat="1" ht="25.5" x14ac:dyDescent="0.2">
      <c r="A37" s="52">
        <v>27</v>
      </c>
      <c r="B37" s="53" t="str">
        <f t="shared" si="3"/>
        <v/>
      </c>
      <c r="C37" s="30"/>
      <c r="D37" s="31"/>
      <c r="E37" s="31"/>
      <c r="F37" s="31"/>
      <c r="G37" s="31"/>
      <c r="H37" s="31"/>
      <c r="I37" s="32"/>
      <c r="J37" s="31"/>
      <c r="K37" s="32"/>
      <c r="L37" s="32"/>
      <c r="M37" s="32"/>
      <c r="N37" s="48"/>
      <c r="O37" s="32"/>
      <c r="P37" s="48"/>
      <c r="Q37" s="32"/>
      <c r="R37" s="48"/>
      <c r="S37" s="32"/>
      <c r="T37" s="32"/>
      <c r="U37" s="31"/>
      <c r="V37" s="31"/>
      <c r="W37" s="31"/>
      <c r="X37" s="31"/>
      <c r="Y37" s="31"/>
      <c r="Z37" s="75"/>
      <c r="AA37" s="80"/>
      <c r="AB37" s="15" t="str">
        <f t="shared" si="4"/>
        <v/>
      </c>
      <c r="AC37" s="15" t="str">
        <f t="shared" si="5"/>
        <v/>
      </c>
      <c r="AD37" s="15" t="str">
        <f t="shared" si="6"/>
        <v/>
      </c>
      <c r="AE37" s="15" t="str">
        <f t="shared" si="7"/>
        <v/>
      </c>
      <c r="AF37" s="15" t="str">
        <f t="shared" si="34"/>
        <v/>
      </c>
      <c r="AG37" s="15" t="str">
        <f t="shared" si="34"/>
        <v/>
      </c>
      <c r="AH37" s="15" t="str">
        <f t="shared" si="21"/>
        <v/>
      </c>
      <c r="AI37" s="15" t="str">
        <f t="shared" si="9"/>
        <v/>
      </c>
      <c r="AJ37" s="15" t="str">
        <f t="shared" si="10"/>
        <v/>
      </c>
      <c r="AK37" s="15" t="str">
        <f t="shared" si="22"/>
        <v/>
      </c>
      <c r="AL37" s="15" t="str">
        <f t="shared" si="23"/>
        <v/>
      </c>
      <c r="AM37" s="15" t="str">
        <f t="shared" si="24"/>
        <v/>
      </c>
      <c r="AN37" s="15" t="str">
        <f t="shared" si="25"/>
        <v/>
      </c>
      <c r="AO37" s="15" t="str">
        <f t="shared" si="26"/>
        <v/>
      </c>
      <c r="AP37" s="15" t="str">
        <f t="shared" si="27"/>
        <v/>
      </c>
      <c r="AQ37" s="15" t="str">
        <f t="shared" si="15"/>
        <v/>
      </c>
      <c r="AR37" s="15" t="str">
        <f t="shared" si="28"/>
        <v/>
      </c>
      <c r="AS37" s="15" t="str">
        <f t="shared" si="29"/>
        <v/>
      </c>
      <c r="AT37" s="15" t="str">
        <f t="shared" si="30"/>
        <v/>
      </c>
      <c r="AU37" s="77" t="str">
        <f t="shared" si="31"/>
        <v/>
      </c>
      <c r="AV37" s="15" t="str">
        <f t="shared" si="17"/>
        <v/>
      </c>
      <c r="AW37" s="15" t="str">
        <f t="shared" si="17"/>
        <v/>
      </c>
      <c r="AX37" s="15" t="str">
        <f t="shared" si="32"/>
        <v/>
      </c>
      <c r="AY37" s="15" t="str">
        <f t="shared" si="33"/>
        <v/>
      </c>
      <c r="AZ37" s="16"/>
      <c r="BC37" s="44"/>
      <c r="BD37" s="44"/>
      <c r="BE37" s="44"/>
      <c r="BF37" s="54" t="str">
        <f t="shared" si="18"/>
        <v/>
      </c>
      <c r="BG37" s="54" t="str">
        <f t="shared" si="19"/>
        <v/>
      </c>
      <c r="BH37" s="54" t="str">
        <f t="shared" si="20"/>
        <v/>
      </c>
      <c r="BJ37" s="19" t="s">
        <v>5</v>
      </c>
    </row>
    <row r="38" spans="1:62" s="17" customFormat="1" ht="25.5" x14ac:dyDescent="0.2">
      <c r="A38" s="52">
        <v>28</v>
      </c>
      <c r="B38" s="53" t="str">
        <f t="shared" si="3"/>
        <v/>
      </c>
      <c r="C38" s="30"/>
      <c r="D38" s="31"/>
      <c r="E38" s="31"/>
      <c r="F38" s="31"/>
      <c r="G38" s="31"/>
      <c r="H38" s="31"/>
      <c r="I38" s="32"/>
      <c r="J38" s="31"/>
      <c r="K38" s="32"/>
      <c r="L38" s="32"/>
      <c r="M38" s="32"/>
      <c r="N38" s="48"/>
      <c r="O38" s="32"/>
      <c r="P38" s="48"/>
      <c r="Q38" s="32"/>
      <c r="R38" s="48"/>
      <c r="S38" s="32"/>
      <c r="T38" s="32"/>
      <c r="U38" s="31"/>
      <c r="V38" s="31"/>
      <c r="W38" s="31"/>
      <c r="X38" s="31"/>
      <c r="Y38" s="31"/>
      <c r="Z38" s="75"/>
      <c r="AA38" s="80"/>
      <c r="AB38" s="15" t="str">
        <f t="shared" si="4"/>
        <v/>
      </c>
      <c r="AC38" s="15" t="str">
        <f t="shared" si="5"/>
        <v/>
      </c>
      <c r="AD38" s="15" t="str">
        <f t="shared" si="6"/>
        <v/>
      </c>
      <c r="AE38" s="15" t="str">
        <f t="shared" si="7"/>
        <v/>
      </c>
      <c r="AF38" s="15" t="str">
        <f t="shared" si="34"/>
        <v/>
      </c>
      <c r="AG38" s="15" t="str">
        <f t="shared" si="34"/>
        <v/>
      </c>
      <c r="AH38" s="15" t="str">
        <f t="shared" si="21"/>
        <v/>
      </c>
      <c r="AI38" s="15" t="str">
        <f t="shared" si="9"/>
        <v/>
      </c>
      <c r="AJ38" s="15" t="str">
        <f t="shared" si="10"/>
        <v/>
      </c>
      <c r="AK38" s="15" t="str">
        <f t="shared" si="22"/>
        <v/>
      </c>
      <c r="AL38" s="15" t="str">
        <f t="shared" si="23"/>
        <v/>
      </c>
      <c r="AM38" s="15" t="str">
        <f t="shared" si="24"/>
        <v/>
      </c>
      <c r="AN38" s="15" t="str">
        <f t="shared" si="25"/>
        <v/>
      </c>
      <c r="AO38" s="15" t="str">
        <f t="shared" si="26"/>
        <v/>
      </c>
      <c r="AP38" s="15" t="str">
        <f t="shared" si="27"/>
        <v/>
      </c>
      <c r="AQ38" s="15" t="str">
        <f t="shared" si="15"/>
        <v/>
      </c>
      <c r="AR38" s="15" t="str">
        <f t="shared" si="28"/>
        <v/>
      </c>
      <c r="AS38" s="15" t="str">
        <f t="shared" si="29"/>
        <v/>
      </c>
      <c r="AT38" s="15" t="str">
        <f t="shared" si="30"/>
        <v/>
      </c>
      <c r="AU38" s="77" t="str">
        <f t="shared" si="31"/>
        <v/>
      </c>
      <c r="AV38" s="15" t="str">
        <f t="shared" si="17"/>
        <v/>
      </c>
      <c r="AW38" s="15" t="str">
        <f t="shared" si="17"/>
        <v/>
      </c>
      <c r="AX38" s="15" t="str">
        <f t="shared" si="32"/>
        <v/>
      </c>
      <c r="AY38" s="15" t="str">
        <f t="shared" si="33"/>
        <v/>
      </c>
      <c r="AZ38" s="16"/>
      <c r="BC38" s="44"/>
      <c r="BD38" s="44"/>
      <c r="BE38" s="44"/>
      <c r="BF38" s="54" t="str">
        <f t="shared" si="18"/>
        <v/>
      </c>
      <c r="BG38" s="54" t="str">
        <f t="shared" si="19"/>
        <v/>
      </c>
      <c r="BH38" s="54" t="str">
        <f t="shared" si="20"/>
        <v/>
      </c>
      <c r="BJ38" s="19" t="s">
        <v>5</v>
      </c>
    </row>
    <row r="39" spans="1:62" s="17" customFormat="1" ht="25.5" x14ac:dyDescent="0.2">
      <c r="A39" s="52">
        <v>29</v>
      </c>
      <c r="B39" s="53" t="str">
        <f t="shared" si="3"/>
        <v/>
      </c>
      <c r="C39" s="30"/>
      <c r="D39" s="31"/>
      <c r="E39" s="31"/>
      <c r="F39" s="31"/>
      <c r="G39" s="31"/>
      <c r="H39" s="31"/>
      <c r="I39" s="32"/>
      <c r="J39" s="31"/>
      <c r="K39" s="32"/>
      <c r="L39" s="32"/>
      <c r="M39" s="32"/>
      <c r="N39" s="48"/>
      <c r="O39" s="32"/>
      <c r="P39" s="48"/>
      <c r="Q39" s="32"/>
      <c r="R39" s="48"/>
      <c r="S39" s="32"/>
      <c r="T39" s="32"/>
      <c r="U39" s="31"/>
      <c r="V39" s="31"/>
      <c r="W39" s="31"/>
      <c r="X39" s="31"/>
      <c r="Y39" s="31"/>
      <c r="Z39" s="75"/>
      <c r="AA39" s="80"/>
      <c r="AB39" s="15" t="str">
        <f t="shared" si="4"/>
        <v/>
      </c>
      <c r="AC39" s="15" t="str">
        <f t="shared" si="5"/>
        <v/>
      </c>
      <c r="AD39" s="15" t="str">
        <f t="shared" si="6"/>
        <v/>
      </c>
      <c r="AE39" s="15" t="str">
        <f t="shared" si="7"/>
        <v/>
      </c>
      <c r="AF39" s="15" t="str">
        <f t="shared" si="34"/>
        <v/>
      </c>
      <c r="AG39" s="15" t="str">
        <f t="shared" si="34"/>
        <v/>
      </c>
      <c r="AH39" s="15" t="str">
        <f t="shared" si="21"/>
        <v/>
      </c>
      <c r="AI39" s="15" t="str">
        <f t="shared" si="9"/>
        <v/>
      </c>
      <c r="AJ39" s="15" t="str">
        <f t="shared" si="10"/>
        <v/>
      </c>
      <c r="AK39" s="15" t="str">
        <f t="shared" si="22"/>
        <v/>
      </c>
      <c r="AL39" s="15" t="str">
        <f t="shared" si="23"/>
        <v/>
      </c>
      <c r="AM39" s="15" t="str">
        <f t="shared" si="24"/>
        <v/>
      </c>
      <c r="AN39" s="15" t="str">
        <f t="shared" si="25"/>
        <v/>
      </c>
      <c r="AO39" s="15" t="str">
        <f t="shared" si="26"/>
        <v/>
      </c>
      <c r="AP39" s="15" t="str">
        <f t="shared" si="27"/>
        <v/>
      </c>
      <c r="AQ39" s="15" t="str">
        <f t="shared" si="15"/>
        <v/>
      </c>
      <c r="AR39" s="15" t="str">
        <f t="shared" si="28"/>
        <v/>
      </c>
      <c r="AS39" s="15" t="str">
        <f t="shared" si="29"/>
        <v/>
      </c>
      <c r="AT39" s="15" t="str">
        <f t="shared" si="30"/>
        <v/>
      </c>
      <c r="AU39" s="77" t="str">
        <f t="shared" si="31"/>
        <v/>
      </c>
      <c r="AV39" s="15" t="str">
        <f t="shared" si="17"/>
        <v/>
      </c>
      <c r="AW39" s="15" t="str">
        <f t="shared" si="17"/>
        <v/>
      </c>
      <c r="AX39" s="15" t="str">
        <f t="shared" si="32"/>
        <v/>
      </c>
      <c r="AY39" s="15" t="str">
        <f t="shared" si="33"/>
        <v/>
      </c>
      <c r="AZ39" s="16"/>
      <c r="BC39" s="44"/>
      <c r="BD39" s="44"/>
      <c r="BE39" s="44"/>
      <c r="BF39" s="54" t="str">
        <f t="shared" si="18"/>
        <v/>
      </c>
      <c r="BG39" s="54" t="str">
        <f t="shared" si="19"/>
        <v/>
      </c>
      <c r="BH39" s="54" t="str">
        <f t="shared" si="20"/>
        <v/>
      </c>
      <c r="BJ39" s="19" t="s">
        <v>5</v>
      </c>
    </row>
    <row r="40" spans="1:62" s="17" customFormat="1" ht="25.5" x14ac:dyDescent="0.2">
      <c r="A40" s="52">
        <v>30</v>
      </c>
      <c r="B40" s="53" t="str">
        <f t="shared" si="3"/>
        <v/>
      </c>
      <c r="C40" s="30"/>
      <c r="D40" s="31"/>
      <c r="E40" s="31"/>
      <c r="F40" s="31"/>
      <c r="G40" s="31"/>
      <c r="H40" s="31"/>
      <c r="I40" s="32"/>
      <c r="J40" s="31"/>
      <c r="K40" s="32"/>
      <c r="L40" s="32"/>
      <c r="M40" s="32"/>
      <c r="N40" s="48"/>
      <c r="O40" s="32"/>
      <c r="P40" s="48"/>
      <c r="Q40" s="32"/>
      <c r="R40" s="48"/>
      <c r="S40" s="32"/>
      <c r="T40" s="32"/>
      <c r="U40" s="31"/>
      <c r="V40" s="31"/>
      <c r="W40" s="31"/>
      <c r="X40" s="31"/>
      <c r="Y40" s="31"/>
      <c r="Z40" s="75"/>
      <c r="AA40" s="80"/>
      <c r="AB40" s="15" t="str">
        <f t="shared" si="4"/>
        <v/>
      </c>
      <c r="AC40" s="15" t="str">
        <f t="shared" si="5"/>
        <v/>
      </c>
      <c r="AD40" s="15" t="str">
        <f t="shared" si="6"/>
        <v/>
      </c>
      <c r="AE40" s="15" t="str">
        <f t="shared" si="7"/>
        <v/>
      </c>
      <c r="AF40" s="15" t="str">
        <f t="shared" si="34"/>
        <v/>
      </c>
      <c r="AG40" s="15" t="str">
        <f t="shared" si="34"/>
        <v/>
      </c>
      <c r="AH40" s="15" t="str">
        <f t="shared" si="21"/>
        <v/>
      </c>
      <c r="AI40" s="15" t="str">
        <f t="shared" si="9"/>
        <v/>
      </c>
      <c r="AJ40" s="15" t="str">
        <f t="shared" si="10"/>
        <v/>
      </c>
      <c r="AK40" s="15" t="str">
        <f t="shared" si="22"/>
        <v/>
      </c>
      <c r="AL40" s="15" t="str">
        <f t="shared" si="23"/>
        <v/>
      </c>
      <c r="AM40" s="15" t="str">
        <f t="shared" si="24"/>
        <v/>
      </c>
      <c r="AN40" s="15" t="str">
        <f t="shared" si="25"/>
        <v/>
      </c>
      <c r="AO40" s="15" t="str">
        <f t="shared" si="26"/>
        <v/>
      </c>
      <c r="AP40" s="15" t="str">
        <f t="shared" si="27"/>
        <v/>
      </c>
      <c r="AQ40" s="15" t="str">
        <f t="shared" si="15"/>
        <v/>
      </c>
      <c r="AR40" s="15" t="str">
        <f t="shared" si="28"/>
        <v/>
      </c>
      <c r="AS40" s="15" t="str">
        <f t="shared" si="29"/>
        <v/>
      </c>
      <c r="AT40" s="15" t="str">
        <f t="shared" si="30"/>
        <v/>
      </c>
      <c r="AU40" s="77" t="str">
        <f t="shared" si="31"/>
        <v/>
      </c>
      <c r="AV40" s="15" t="str">
        <f t="shared" si="17"/>
        <v/>
      </c>
      <c r="AW40" s="15" t="str">
        <f t="shared" si="17"/>
        <v/>
      </c>
      <c r="AX40" s="15" t="str">
        <f t="shared" si="32"/>
        <v/>
      </c>
      <c r="AY40" s="15" t="str">
        <f t="shared" si="33"/>
        <v/>
      </c>
      <c r="AZ40" s="16"/>
      <c r="BC40" s="44"/>
      <c r="BD40" s="44"/>
      <c r="BE40" s="44"/>
      <c r="BF40" s="54" t="str">
        <f t="shared" si="18"/>
        <v/>
      </c>
      <c r="BG40" s="54" t="str">
        <f t="shared" si="19"/>
        <v/>
      </c>
      <c r="BH40" s="54" t="str">
        <f t="shared" si="20"/>
        <v/>
      </c>
      <c r="BJ40" s="19" t="s">
        <v>5</v>
      </c>
    </row>
    <row r="41" spans="1:62" s="17" customFormat="1" ht="25.5" x14ac:dyDescent="0.2">
      <c r="A41" s="52">
        <v>31</v>
      </c>
      <c r="B41" s="53" t="str">
        <f t="shared" si="3"/>
        <v/>
      </c>
      <c r="C41" s="30"/>
      <c r="D41" s="31"/>
      <c r="E41" s="31"/>
      <c r="F41" s="31"/>
      <c r="G41" s="31"/>
      <c r="H41" s="31"/>
      <c r="I41" s="32"/>
      <c r="J41" s="31"/>
      <c r="K41" s="32"/>
      <c r="L41" s="32"/>
      <c r="M41" s="32"/>
      <c r="N41" s="48"/>
      <c r="O41" s="32"/>
      <c r="P41" s="48"/>
      <c r="Q41" s="32"/>
      <c r="R41" s="48"/>
      <c r="S41" s="32"/>
      <c r="T41" s="32"/>
      <c r="U41" s="31"/>
      <c r="V41" s="31"/>
      <c r="W41" s="31"/>
      <c r="X41" s="31"/>
      <c r="Y41" s="31"/>
      <c r="Z41" s="75"/>
      <c r="AA41" s="80"/>
      <c r="AB41" s="15" t="str">
        <f t="shared" si="4"/>
        <v/>
      </c>
      <c r="AC41" s="15" t="str">
        <f t="shared" si="5"/>
        <v/>
      </c>
      <c r="AD41" s="15" t="str">
        <f t="shared" si="6"/>
        <v/>
      </c>
      <c r="AE41" s="15" t="str">
        <f t="shared" si="7"/>
        <v/>
      </c>
      <c r="AF41" s="15" t="str">
        <f t="shared" si="34"/>
        <v/>
      </c>
      <c r="AG41" s="15" t="str">
        <f t="shared" si="34"/>
        <v/>
      </c>
      <c r="AH41" s="15" t="str">
        <f t="shared" si="21"/>
        <v/>
      </c>
      <c r="AI41" s="15" t="str">
        <f t="shared" si="9"/>
        <v/>
      </c>
      <c r="AJ41" s="15" t="str">
        <f t="shared" si="10"/>
        <v/>
      </c>
      <c r="AK41" s="15" t="str">
        <f t="shared" si="22"/>
        <v/>
      </c>
      <c r="AL41" s="15" t="str">
        <f t="shared" si="23"/>
        <v/>
      </c>
      <c r="AM41" s="15" t="str">
        <f t="shared" si="24"/>
        <v/>
      </c>
      <c r="AN41" s="15" t="str">
        <f t="shared" si="25"/>
        <v/>
      </c>
      <c r="AO41" s="15" t="str">
        <f t="shared" si="26"/>
        <v/>
      </c>
      <c r="AP41" s="15" t="str">
        <f t="shared" si="27"/>
        <v/>
      </c>
      <c r="AQ41" s="15" t="str">
        <f t="shared" si="15"/>
        <v/>
      </c>
      <c r="AR41" s="15" t="str">
        <f t="shared" si="28"/>
        <v/>
      </c>
      <c r="AS41" s="15" t="str">
        <f t="shared" si="29"/>
        <v/>
      </c>
      <c r="AT41" s="15" t="str">
        <f t="shared" si="30"/>
        <v/>
      </c>
      <c r="AU41" s="77" t="str">
        <f t="shared" si="31"/>
        <v/>
      </c>
      <c r="AV41" s="15" t="str">
        <f t="shared" si="17"/>
        <v/>
      </c>
      <c r="AW41" s="15" t="str">
        <f t="shared" si="17"/>
        <v/>
      </c>
      <c r="AX41" s="15" t="str">
        <f t="shared" si="32"/>
        <v/>
      </c>
      <c r="AY41" s="15" t="str">
        <f t="shared" si="33"/>
        <v/>
      </c>
      <c r="AZ41" s="16"/>
      <c r="BC41" s="44"/>
      <c r="BD41" s="44"/>
      <c r="BE41" s="44"/>
      <c r="BF41" s="54" t="str">
        <f t="shared" si="18"/>
        <v/>
      </c>
      <c r="BG41" s="54" t="str">
        <f t="shared" si="19"/>
        <v/>
      </c>
      <c r="BH41" s="54" t="str">
        <f t="shared" si="20"/>
        <v/>
      </c>
      <c r="BJ41" s="19" t="s">
        <v>5</v>
      </c>
    </row>
    <row r="42" spans="1:62" s="17" customFormat="1" ht="25.5" x14ac:dyDescent="0.2">
      <c r="A42" s="52">
        <v>32</v>
      </c>
      <c r="B42" s="53" t="str">
        <f t="shared" si="3"/>
        <v/>
      </c>
      <c r="C42" s="30"/>
      <c r="D42" s="31"/>
      <c r="E42" s="31"/>
      <c r="F42" s="31"/>
      <c r="G42" s="31"/>
      <c r="H42" s="31"/>
      <c r="I42" s="32"/>
      <c r="J42" s="31"/>
      <c r="K42" s="32"/>
      <c r="L42" s="32"/>
      <c r="M42" s="32"/>
      <c r="N42" s="48"/>
      <c r="O42" s="32"/>
      <c r="P42" s="48"/>
      <c r="Q42" s="32"/>
      <c r="R42" s="48"/>
      <c r="S42" s="32"/>
      <c r="T42" s="32"/>
      <c r="U42" s="31"/>
      <c r="V42" s="31"/>
      <c r="W42" s="31"/>
      <c r="X42" s="31"/>
      <c r="Y42" s="31"/>
      <c r="Z42" s="75"/>
      <c r="AA42" s="80"/>
      <c r="AB42" s="15" t="str">
        <f t="shared" si="4"/>
        <v/>
      </c>
      <c r="AC42" s="15" t="str">
        <f t="shared" si="5"/>
        <v/>
      </c>
      <c r="AD42" s="15" t="str">
        <f t="shared" si="6"/>
        <v/>
      </c>
      <c r="AE42" s="15" t="str">
        <f t="shared" si="7"/>
        <v/>
      </c>
      <c r="AF42" s="15" t="str">
        <f t="shared" si="34"/>
        <v/>
      </c>
      <c r="AG42" s="15" t="str">
        <f t="shared" si="34"/>
        <v/>
      </c>
      <c r="AH42" s="15" t="str">
        <f t="shared" si="21"/>
        <v/>
      </c>
      <c r="AI42" s="15" t="str">
        <f t="shared" si="9"/>
        <v/>
      </c>
      <c r="AJ42" s="15" t="str">
        <f t="shared" si="10"/>
        <v/>
      </c>
      <c r="AK42" s="15" t="str">
        <f t="shared" si="22"/>
        <v/>
      </c>
      <c r="AL42" s="15" t="str">
        <f t="shared" si="23"/>
        <v/>
      </c>
      <c r="AM42" s="15" t="str">
        <f t="shared" si="24"/>
        <v/>
      </c>
      <c r="AN42" s="15" t="str">
        <f t="shared" si="25"/>
        <v/>
      </c>
      <c r="AO42" s="15" t="str">
        <f t="shared" si="26"/>
        <v/>
      </c>
      <c r="AP42" s="15" t="str">
        <f t="shared" si="27"/>
        <v/>
      </c>
      <c r="AQ42" s="15" t="str">
        <f t="shared" si="15"/>
        <v/>
      </c>
      <c r="AR42" s="15" t="str">
        <f t="shared" si="28"/>
        <v/>
      </c>
      <c r="AS42" s="15" t="str">
        <f t="shared" si="29"/>
        <v/>
      </c>
      <c r="AT42" s="15" t="str">
        <f t="shared" si="30"/>
        <v/>
      </c>
      <c r="AU42" s="77" t="str">
        <f t="shared" si="31"/>
        <v/>
      </c>
      <c r="AV42" s="15" t="str">
        <f t="shared" si="17"/>
        <v/>
      </c>
      <c r="AW42" s="15" t="str">
        <f t="shared" si="17"/>
        <v/>
      </c>
      <c r="AX42" s="15" t="str">
        <f t="shared" si="32"/>
        <v/>
      </c>
      <c r="AY42" s="15" t="str">
        <f t="shared" si="33"/>
        <v/>
      </c>
      <c r="AZ42" s="16"/>
      <c r="BC42" s="44"/>
      <c r="BD42" s="44"/>
      <c r="BE42" s="44"/>
      <c r="BF42" s="54" t="str">
        <f t="shared" si="18"/>
        <v/>
      </c>
      <c r="BG42" s="54" t="str">
        <f t="shared" si="19"/>
        <v/>
      </c>
      <c r="BH42" s="54" t="str">
        <f t="shared" si="20"/>
        <v/>
      </c>
      <c r="BJ42" s="19" t="s">
        <v>5</v>
      </c>
    </row>
    <row r="43" spans="1:62" s="17" customFormat="1" ht="25.5" x14ac:dyDescent="0.2">
      <c r="A43" s="52">
        <v>33</v>
      </c>
      <c r="B43" s="53" t="str">
        <f t="shared" si="3"/>
        <v/>
      </c>
      <c r="C43" s="30"/>
      <c r="D43" s="31"/>
      <c r="E43" s="31"/>
      <c r="F43" s="31"/>
      <c r="G43" s="31"/>
      <c r="H43" s="31"/>
      <c r="I43" s="32"/>
      <c r="J43" s="31"/>
      <c r="K43" s="32"/>
      <c r="L43" s="32"/>
      <c r="M43" s="32"/>
      <c r="N43" s="48"/>
      <c r="O43" s="32"/>
      <c r="P43" s="48"/>
      <c r="Q43" s="32"/>
      <c r="R43" s="48"/>
      <c r="S43" s="32"/>
      <c r="T43" s="32"/>
      <c r="U43" s="31"/>
      <c r="V43" s="31"/>
      <c r="W43" s="31"/>
      <c r="X43" s="31"/>
      <c r="Y43" s="31"/>
      <c r="Z43" s="75"/>
      <c r="AA43" s="80"/>
      <c r="AB43" s="15" t="str">
        <f t="shared" si="4"/>
        <v/>
      </c>
      <c r="AC43" s="15" t="str">
        <f t="shared" si="5"/>
        <v/>
      </c>
      <c r="AD43" s="15" t="str">
        <f t="shared" si="6"/>
        <v/>
      </c>
      <c r="AE43" s="15" t="str">
        <f t="shared" si="7"/>
        <v/>
      </c>
      <c r="AF43" s="15" t="str">
        <f t="shared" si="34"/>
        <v/>
      </c>
      <c r="AG43" s="15" t="str">
        <f t="shared" si="34"/>
        <v/>
      </c>
      <c r="AH43" s="15" t="str">
        <f t="shared" si="21"/>
        <v/>
      </c>
      <c r="AI43" s="15" t="str">
        <f t="shared" ref="AI43:AI74" si="35">IF(COUNTA($C43:$Z43)=0,"",IF(ISBLANK($J43),"Empty cell",IF($J43&lt;1,"Prod. Gr. Code should be an int. betw. 1 and "&amp;No_of_Product_Classes,IF($J43&gt;No_of_Product_Classes,"Prod. Gr. Code should be an int. betw. 1 and "&amp;No_of_Product_Classes,IF($J43=INT($J43),"ok","Prod. Gr. Code should be an int. betw. 1 and "&amp;No_of_Product_Classes)))))</f>
        <v/>
      </c>
      <c r="AJ43" s="15" t="str">
        <f t="shared" si="10"/>
        <v/>
      </c>
      <c r="AK43" s="15" t="str">
        <f t="shared" si="22"/>
        <v/>
      </c>
      <c r="AL43" s="15" t="str">
        <f t="shared" si="23"/>
        <v/>
      </c>
      <c r="AM43" s="15" t="str">
        <f t="shared" si="24"/>
        <v/>
      </c>
      <c r="AN43" s="15" t="str">
        <f t="shared" si="25"/>
        <v/>
      </c>
      <c r="AO43" s="15" t="str">
        <f t="shared" si="26"/>
        <v/>
      </c>
      <c r="AP43" s="15" t="str">
        <f t="shared" si="27"/>
        <v/>
      </c>
      <c r="AQ43" s="15" t="str">
        <f t="shared" si="15"/>
        <v/>
      </c>
      <c r="AR43" s="15" t="str">
        <f t="shared" si="28"/>
        <v/>
      </c>
      <c r="AS43" s="15" t="str">
        <f t="shared" si="29"/>
        <v/>
      </c>
      <c r="AT43" s="15" t="str">
        <f t="shared" si="30"/>
        <v/>
      </c>
      <c r="AU43" s="77" t="str">
        <f t="shared" si="31"/>
        <v/>
      </c>
      <c r="AV43" s="15" t="str">
        <f t="shared" si="17"/>
        <v/>
      </c>
      <c r="AW43" s="15" t="str">
        <f t="shared" si="17"/>
        <v/>
      </c>
      <c r="AX43" s="15" t="str">
        <f t="shared" si="32"/>
        <v/>
      </c>
      <c r="AY43" s="15" t="str">
        <f t="shared" si="33"/>
        <v/>
      </c>
      <c r="AZ43" s="16"/>
      <c r="BC43" s="44"/>
      <c r="BD43" s="44"/>
      <c r="BE43" s="44"/>
      <c r="BF43" s="54" t="str">
        <f t="shared" si="18"/>
        <v/>
      </c>
      <c r="BG43" s="54" t="str">
        <f t="shared" si="19"/>
        <v/>
      </c>
      <c r="BH43" s="54" t="str">
        <f t="shared" ref="BH43:BH74" si="36">IF($AI43="ok",VLOOKUP($J43,PrClDesc,4),"")</f>
        <v/>
      </c>
      <c r="BJ43" s="19" t="s">
        <v>5</v>
      </c>
    </row>
    <row r="44" spans="1:62" s="17" customFormat="1" ht="25.5" x14ac:dyDescent="0.2">
      <c r="A44" s="52">
        <v>34</v>
      </c>
      <c r="B44" s="53" t="str">
        <f t="shared" si="3"/>
        <v/>
      </c>
      <c r="C44" s="30"/>
      <c r="D44" s="31"/>
      <c r="E44" s="31"/>
      <c r="F44" s="31"/>
      <c r="G44" s="31"/>
      <c r="H44" s="31"/>
      <c r="I44" s="32"/>
      <c r="J44" s="31"/>
      <c r="K44" s="32"/>
      <c r="L44" s="32"/>
      <c r="M44" s="32"/>
      <c r="N44" s="48"/>
      <c r="O44" s="32"/>
      <c r="P44" s="48"/>
      <c r="Q44" s="32"/>
      <c r="R44" s="48"/>
      <c r="S44" s="32"/>
      <c r="T44" s="32"/>
      <c r="U44" s="31"/>
      <c r="V44" s="31"/>
      <c r="W44" s="31"/>
      <c r="X44" s="31"/>
      <c r="Y44" s="31"/>
      <c r="Z44" s="75"/>
      <c r="AA44" s="80"/>
      <c r="AB44" s="15" t="str">
        <f t="shared" si="4"/>
        <v/>
      </c>
      <c r="AC44" s="15" t="str">
        <f t="shared" si="5"/>
        <v/>
      </c>
      <c r="AD44" s="15" t="str">
        <f t="shared" si="6"/>
        <v/>
      </c>
      <c r="AE44" s="15" t="str">
        <f t="shared" si="7"/>
        <v/>
      </c>
      <c r="AF44" s="15" t="str">
        <f t="shared" si="34"/>
        <v/>
      </c>
      <c r="AG44" s="15" t="str">
        <f t="shared" si="34"/>
        <v/>
      </c>
      <c r="AH44" s="15" t="str">
        <f t="shared" si="21"/>
        <v/>
      </c>
      <c r="AI44" s="15" t="str">
        <f t="shared" si="35"/>
        <v/>
      </c>
      <c r="AJ44" s="15" t="str">
        <f t="shared" si="10"/>
        <v/>
      </c>
      <c r="AK44" s="15" t="str">
        <f t="shared" si="22"/>
        <v/>
      </c>
      <c r="AL44" s="15" t="str">
        <f t="shared" si="23"/>
        <v/>
      </c>
      <c r="AM44" s="15" t="str">
        <f t="shared" si="24"/>
        <v/>
      </c>
      <c r="AN44" s="15" t="str">
        <f t="shared" si="25"/>
        <v/>
      </c>
      <c r="AO44" s="15" t="str">
        <f t="shared" si="26"/>
        <v/>
      </c>
      <c r="AP44" s="15" t="str">
        <f t="shared" si="27"/>
        <v/>
      </c>
      <c r="AQ44" s="15" t="str">
        <f t="shared" si="15"/>
        <v/>
      </c>
      <c r="AR44" s="15" t="str">
        <f t="shared" si="28"/>
        <v/>
      </c>
      <c r="AS44" s="15" t="str">
        <f t="shared" si="29"/>
        <v/>
      </c>
      <c r="AT44" s="15" t="str">
        <f t="shared" si="30"/>
        <v/>
      </c>
      <c r="AU44" s="77" t="str">
        <f t="shared" si="31"/>
        <v/>
      </c>
      <c r="AV44" s="15" t="str">
        <f t="shared" si="17"/>
        <v/>
      </c>
      <c r="AW44" s="15" t="str">
        <f t="shared" si="17"/>
        <v/>
      </c>
      <c r="AX44" s="15" t="str">
        <f t="shared" si="32"/>
        <v/>
      </c>
      <c r="AY44" s="15" t="str">
        <f t="shared" si="33"/>
        <v/>
      </c>
      <c r="AZ44" s="16"/>
      <c r="BC44" s="44"/>
      <c r="BD44" s="44"/>
      <c r="BE44" s="44"/>
      <c r="BF44" s="54" t="str">
        <f t="shared" si="18"/>
        <v/>
      </c>
      <c r="BG44" s="54" t="str">
        <f t="shared" si="19"/>
        <v/>
      </c>
      <c r="BH44" s="54" t="str">
        <f t="shared" si="36"/>
        <v/>
      </c>
      <c r="BJ44" s="19" t="s">
        <v>5</v>
      </c>
    </row>
    <row r="45" spans="1:62" s="17" customFormat="1" ht="25.5" x14ac:dyDescent="0.2">
      <c r="A45" s="52">
        <v>35</v>
      </c>
      <c r="B45" s="53" t="str">
        <f t="shared" si="3"/>
        <v/>
      </c>
      <c r="C45" s="30"/>
      <c r="D45" s="31"/>
      <c r="E45" s="31"/>
      <c r="F45" s="31"/>
      <c r="G45" s="31"/>
      <c r="H45" s="31"/>
      <c r="I45" s="32"/>
      <c r="J45" s="31"/>
      <c r="K45" s="32"/>
      <c r="L45" s="32"/>
      <c r="M45" s="32"/>
      <c r="N45" s="48"/>
      <c r="O45" s="32"/>
      <c r="P45" s="48"/>
      <c r="Q45" s="32"/>
      <c r="R45" s="48"/>
      <c r="S45" s="32"/>
      <c r="T45" s="32"/>
      <c r="U45" s="31"/>
      <c r="V45" s="31"/>
      <c r="W45" s="31"/>
      <c r="X45" s="31"/>
      <c r="Y45" s="31"/>
      <c r="Z45" s="75"/>
      <c r="AA45" s="80"/>
      <c r="AB45" s="15" t="str">
        <f t="shared" si="4"/>
        <v/>
      </c>
      <c r="AC45" s="15" t="str">
        <f t="shared" si="5"/>
        <v/>
      </c>
      <c r="AD45" s="15" t="str">
        <f t="shared" si="6"/>
        <v/>
      </c>
      <c r="AE45" s="15" t="str">
        <f t="shared" si="7"/>
        <v/>
      </c>
      <c r="AF45" s="15" t="str">
        <f t="shared" si="34"/>
        <v/>
      </c>
      <c r="AG45" s="15" t="str">
        <f t="shared" si="34"/>
        <v/>
      </c>
      <c r="AH45" s="15" t="str">
        <f t="shared" si="21"/>
        <v/>
      </c>
      <c r="AI45" s="15" t="str">
        <f t="shared" si="35"/>
        <v/>
      </c>
      <c r="AJ45" s="15" t="str">
        <f t="shared" si="10"/>
        <v/>
      </c>
      <c r="AK45" s="15" t="str">
        <f t="shared" si="22"/>
        <v/>
      </c>
      <c r="AL45" s="15" t="str">
        <f t="shared" si="23"/>
        <v/>
      </c>
      <c r="AM45" s="15" t="str">
        <f t="shared" si="24"/>
        <v/>
      </c>
      <c r="AN45" s="15" t="str">
        <f t="shared" si="25"/>
        <v/>
      </c>
      <c r="AO45" s="15" t="str">
        <f t="shared" si="26"/>
        <v/>
      </c>
      <c r="AP45" s="15" t="str">
        <f t="shared" si="27"/>
        <v/>
      </c>
      <c r="AQ45" s="15" t="str">
        <f t="shared" si="15"/>
        <v/>
      </c>
      <c r="AR45" s="15" t="str">
        <f t="shared" si="28"/>
        <v/>
      </c>
      <c r="AS45" s="15" t="str">
        <f t="shared" si="29"/>
        <v/>
      </c>
      <c r="AT45" s="15" t="str">
        <f t="shared" si="30"/>
        <v/>
      </c>
      <c r="AU45" s="77" t="str">
        <f t="shared" si="31"/>
        <v/>
      </c>
      <c r="AV45" s="15" t="str">
        <f t="shared" si="17"/>
        <v/>
      </c>
      <c r="AW45" s="15" t="str">
        <f t="shared" si="17"/>
        <v/>
      </c>
      <c r="AX45" s="15" t="str">
        <f t="shared" si="32"/>
        <v/>
      </c>
      <c r="AY45" s="15" t="str">
        <f t="shared" si="33"/>
        <v/>
      </c>
      <c r="AZ45" s="16"/>
      <c r="BC45" s="44"/>
      <c r="BD45" s="44"/>
      <c r="BE45" s="44"/>
      <c r="BF45" s="54" t="str">
        <f t="shared" si="18"/>
        <v/>
      </c>
      <c r="BG45" s="54" t="str">
        <f t="shared" si="19"/>
        <v/>
      </c>
      <c r="BH45" s="54" t="str">
        <f t="shared" si="36"/>
        <v/>
      </c>
      <c r="BJ45" s="19" t="s">
        <v>5</v>
      </c>
    </row>
    <row r="46" spans="1:62" s="17" customFormat="1" ht="25.5" x14ac:dyDescent="0.2">
      <c r="A46" s="52">
        <v>36</v>
      </c>
      <c r="B46" s="53" t="str">
        <f t="shared" si="3"/>
        <v/>
      </c>
      <c r="C46" s="30"/>
      <c r="D46" s="31"/>
      <c r="E46" s="31"/>
      <c r="F46" s="31"/>
      <c r="G46" s="31"/>
      <c r="H46" s="31"/>
      <c r="I46" s="32"/>
      <c r="J46" s="31"/>
      <c r="K46" s="32"/>
      <c r="L46" s="32"/>
      <c r="M46" s="32"/>
      <c r="N46" s="48"/>
      <c r="O46" s="32"/>
      <c r="P46" s="48"/>
      <c r="Q46" s="32"/>
      <c r="R46" s="48"/>
      <c r="S46" s="32"/>
      <c r="T46" s="32"/>
      <c r="U46" s="31"/>
      <c r="V46" s="31"/>
      <c r="W46" s="31"/>
      <c r="X46" s="31"/>
      <c r="Y46" s="31"/>
      <c r="Z46" s="75"/>
      <c r="AA46" s="80"/>
      <c r="AB46" s="15" t="str">
        <f t="shared" si="4"/>
        <v/>
      </c>
      <c r="AC46" s="15" t="str">
        <f t="shared" si="5"/>
        <v/>
      </c>
      <c r="AD46" s="15" t="str">
        <f t="shared" si="6"/>
        <v/>
      </c>
      <c r="AE46" s="15" t="str">
        <f t="shared" si="7"/>
        <v/>
      </c>
      <c r="AF46" s="15" t="str">
        <f t="shared" si="34"/>
        <v/>
      </c>
      <c r="AG46" s="15" t="str">
        <f t="shared" si="34"/>
        <v/>
      </c>
      <c r="AH46" s="15" t="str">
        <f t="shared" si="21"/>
        <v/>
      </c>
      <c r="AI46" s="15" t="str">
        <f t="shared" si="35"/>
        <v/>
      </c>
      <c r="AJ46" s="15" t="str">
        <f t="shared" si="10"/>
        <v/>
      </c>
      <c r="AK46" s="15" t="str">
        <f t="shared" si="22"/>
        <v/>
      </c>
      <c r="AL46" s="15" t="str">
        <f t="shared" si="23"/>
        <v/>
      </c>
      <c r="AM46" s="15" t="str">
        <f t="shared" si="24"/>
        <v/>
      </c>
      <c r="AN46" s="15" t="str">
        <f t="shared" si="25"/>
        <v/>
      </c>
      <c r="AO46" s="15" t="str">
        <f t="shared" si="26"/>
        <v/>
      </c>
      <c r="AP46" s="15" t="str">
        <f t="shared" si="27"/>
        <v/>
      </c>
      <c r="AQ46" s="15" t="str">
        <f t="shared" si="15"/>
        <v/>
      </c>
      <c r="AR46" s="15" t="str">
        <f t="shared" si="28"/>
        <v/>
      </c>
      <c r="AS46" s="15" t="str">
        <f t="shared" si="29"/>
        <v/>
      </c>
      <c r="AT46" s="15" t="str">
        <f t="shared" si="30"/>
        <v/>
      </c>
      <c r="AU46" s="77" t="str">
        <f t="shared" si="31"/>
        <v/>
      </c>
      <c r="AV46" s="15" t="str">
        <f t="shared" si="17"/>
        <v/>
      </c>
      <c r="AW46" s="15" t="str">
        <f t="shared" si="17"/>
        <v/>
      </c>
      <c r="AX46" s="15" t="str">
        <f t="shared" si="32"/>
        <v/>
      </c>
      <c r="AY46" s="15" t="str">
        <f t="shared" si="33"/>
        <v/>
      </c>
      <c r="AZ46" s="16"/>
      <c r="BC46" s="44"/>
      <c r="BD46" s="44"/>
      <c r="BE46" s="44"/>
      <c r="BF46" s="54" t="str">
        <f t="shared" si="18"/>
        <v/>
      </c>
      <c r="BG46" s="54" t="str">
        <f t="shared" si="19"/>
        <v/>
      </c>
      <c r="BH46" s="54" t="str">
        <f t="shared" si="36"/>
        <v/>
      </c>
      <c r="BJ46" s="19" t="s">
        <v>5</v>
      </c>
    </row>
    <row r="47" spans="1:62" s="17" customFormat="1" ht="25.5" x14ac:dyDescent="0.2">
      <c r="A47" s="52">
        <v>37</v>
      </c>
      <c r="B47" s="53" t="str">
        <f t="shared" si="3"/>
        <v/>
      </c>
      <c r="C47" s="30"/>
      <c r="D47" s="31"/>
      <c r="E47" s="31"/>
      <c r="F47" s="31"/>
      <c r="G47" s="31"/>
      <c r="H47" s="31"/>
      <c r="I47" s="32"/>
      <c r="J47" s="31"/>
      <c r="K47" s="32"/>
      <c r="L47" s="32"/>
      <c r="M47" s="32"/>
      <c r="N47" s="48"/>
      <c r="O47" s="32"/>
      <c r="P47" s="48"/>
      <c r="Q47" s="32"/>
      <c r="R47" s="48"/>
      <c r="S47" s="32"/>
      <c r="T47" s="32"/>
      <c r="U47" s="31"/>
      <c r="V47" s="31"/>
      <c r="W47" s="31"/>
      <c r="X47" s="31"/>
      <c r="Y47" s="31"/>
      <c r="Z47" s="75"/>
      <c r="AA47" s="80"/>
      <c r="AB47" s="15" t="str">
        <f t="shared" si="4"/>
        <v/>
      </c>
      <c r="AC47" s="15" t="str">
        <f t="shared" si="5"/>
        <v/>
      </c>
      <c r="AD47" s="15" t="str">
        <f t="shared" si="6"/>
        <v/>
      </c>
      <c r="AE47" s="15" t="str">
        <f t="shared" si="7"/>
        <v/>
      </c>
      <c r="AF47" s="15" t="str">
        <f t="shared" si="34"/>
        <v/>
      </c>
      <c r="AG47" s="15" t="str">
        <f t="shared" si="34"/>
        <v/>
      </c>
      <c r="AH47" s="15" t="str">
        <f t="shared" si="21"/>
        <v/>
      </c>
      <c r="AI47" s="15" t="str">
        <f t="shared" si="35"/>
        <v/>
      </c>
      <c r="AJ47" s="15" t="str">
        <f t="shared" si="10"/>
        <v/>
      </c>
      <c r="AK47" s="15" t="str">
        <f t="shared" si="22"/>
        <v/>
      </c>
      <c r="AL47" s="15" t="str">
        <f t="shared" si="23"/>
        <v/>
      </c>
      <c r="AM47" s="15" t="str">
        <f t="shared" si="24"/>
        <v/>
      </c>
      <c r="AN47" s="15" t="str">
        <f t="shared" si="25"/>
        <v/>
      </c>
      <c r="AO47" s="15" t="str">
        <f t="shared" si="26"/>
        <v/>
      </c>
      <c r="AP47" s="15" t="str">
        <f t="shared" si="27"/>
        <v/>
      </c>
      <c r="AQ47" s="15" t="str">
        <f t="shared" si="15"/>
        <v/>
      </c>
      <c r="AR47" s="15" t="str">
        <f t="shared" si="28"/>
        <v/>
      </c>
      <c r="AS47" s="15" t="str">
        <f t="shared" si="29"/>
        <v/>
      </c>
      <c r="AT47" s="15" t="str">
        <f t="shared" si="30"/>
        <v/>
      </c>
      <c r="AU47" s="77" t="str">
        <f t="shared" si="31"/>
        <v/>
      </c>
      <c r="AV47" s="15" t="str">
        <f t="shared" si="17"/>
        <v/>
      </c>
      <c r="AW47" s="15" t="str">
        <f t="shared" si="17"/>
        <v/>
      </c>
      <c r="AX47" s="15" t="str">
        <f t="shared" si="32"/>
        <v/>
      </c>
      <c r="AY47" s="15" t="str">
        <f t="shared" si="33"/>
        <v/>
      </c>
      <c r="AZ47" s="16"/>
      <c r="BC47" s="44"/>
      <c r="BD47" s="44"/>
      <c r="BE47" s="44"/>
      <c r="BF47" s="54" t="str">
        <f t="shared" si="18"/>
        <v/>
      </c>
      <c r="BG47" s="54" t="str">
        <f t="shared" si="19"/>
        <v/>
      </c>
      <c r="BH47" s="54" t="str">
        <f t="shared" si="36"/>
        <v/>
      </c>
      <c r="BJ47" s="19" t="s">
        <v>5</v>
      </c>
    </row>
    <row r="48" spans="1:62" s="17" customFormat="1" ht="25.5" x14ac:dyDescent="0.2">
      <c r="A48" s="52">
        <v>38</v>
      </c>
      <c r="B48" s="53" t="str">
        <f t="shared" si="3"/>
        <v/>
      </c>
      <c r="C48" s="30"/>
      <c r="D48" s="31"/>
      <c r="E48" s="31"/>
      <c r="F48" s="31"/>
      <c r="G48" s="31"/>
      <c r="H48" s="31"/>
      <c r="I48" s="32"/>
      <c r="J48" s="31"/>
      <c r="K48" s="32"/>
      <c r="L48" s="32"/>
      <c r="M48" s="32"/>
      <c r="N48" s="48"/>
      <c r="O48" s="32"/>
      <c r="P48" s="48"/>
      <c r="Q48" s="32"/>
      <c r="R48" s="48"/>
      <c r="S48" s="32"/>
      <c r="T48" s="32"/>
      <c r="U48" s="31"/>
      <c r="V48" s="31"/>
      <c r="W48" s="31"/>
      <c r="X48" s="31"/>
      <c r="Y48" s="31"/>
      <c r="Z48" s="75"/>
      <c r="AA48" s="80"/>
      <c r="AB48" s="15" t="str">
        <f t="shared" si="4"/>
        <v/>
      </c>
      <c r="AC48" s="15" t="str">
        <f t="shared" si="5"/>
        <v/>
      </c>
      <c r="AD48" s="15" t="str">
        <f t="shared" si="6"/>
        <v/>
      </c>
      <c r="AE48" s="15" t="str">
        <f t="shared" si="7"/>
        <v/>
      </c>
      <c r="AF48" s="15" t="str">
        <f t="shared" si="34"/>
        <v/>
      </c>
      <c r="AG48" s="15" t="str">
        <f t="shared" si="34"/>
        <v/>
      </c>
      <c r="AH48" s="15" t="str">
        <f t="shared" si="21"/>
        <v/>
      </c>
      <c r="AI48" s="15" t="str">
        <f t="shared" si="35"/>
        <v/>
      </c>
      <c r="AJ48" s="15" t="str">
        <f t="shared" si="10"/>
        <v/>
      </c>
      <c r="AK48" s="15" t="str">
        <f t="shared" si="22"/>
        <v/>
      </c>
      <c r="AL48" s="15" t="str">
        <f t="shared" si="23"/>
        <v/>
      </c>
      <c r="AM48" s="15" t="str">
        <f t="shared" si="24"/>
        <v/>
      </c>
      <c r="AN48" s="15" t="str">
        <f t="shared" si="25"/>
        <v/>
      </c>
      <c r="AO48" s="15" t="str">
        <f t="shared" si="26"/>
        <v/>
      </c>
      <c r="AP48" s="15" t="str">
        <f t="shared" si="27"/>
        <v/>
      </c>
      <c r="AQ48" s="15" t="str">
        <f t="shared" si="15"/>
        <v/>
      </c>
      <c r="AR48" s="15" t="str">
        <f t="shared" si="28"/>
        <v/>
      </c>
      <c r="AS48" s="15" t="str">
        <f t="shared" si="29"/>
        <v/>
      </c>
      <c r="AT48" s="15" t="str">
        <f t="shared" si="30"/>
        <v/>
      </c>
      <c r="AU48" s="77" t="str">
        <f t="shared" si="31"/>
        <v/>
      </c>
      <c r="AV48" s="15" t="str">
        <f t="shared" si="17"/>
        <v/>
      </c>
      <c r="AW48" s="15" t="str">
        <f t="shared" si="17"/>
        <v/>
      </c>
      <c r="AX48" s="15" t="str">
        <f t="shared" si="32"/>
        <v/>
      </c>
      <c r="AY48" s="15" t="str">
        <f t="shared" si="33"/>
        <v/>
      </c>
      <c r="AZ48" s="16"/>
      <c r="BC48" s="44"/>
      <c r="BD48" s="44"/>
      <c r="BE48" s="44"/>
      <c r="BF48" s="54" t="str">
        <f t="shared" si="18"/>
        <v/>
      </c>
      <c r="BG48" s="54" t="str">
        <f t="shared" si="19"/>
        <v/>
      </c>
      <c r="BH48" s="54" t="str">
        <f t="shared" si="36"/>
        <v/>
      </c>
      <c r="BJ48" s="19" t="s">
        <v>5</v>
      </c>
    </row>
    <row r="49" spans="1:62" s="17" customFormat="1" ht="25.5" x14ac:dyDescent="0.2">
      <c r="A49" s="52">
        <v>39</v>
      </c>
      <c r="B49" s="53" t="str">
        <f t="shared" si="3"/>
        <v/>
      </c>
      <c r="C49" s="30"/>
      <c r="D49" s="31"/>
      <c r="E49" s="31"/>
      <c r="F49" s="31"/>
      <c r="G49" s="31"/>
      <c r="H49" s="31"/>
      <c r="I49" s="32"/>
      <c r="J49" s="31"/>
      <c r="K49" s="32"/>
      <c r="L49" s="32"/>
      <c r="M49" s="32"/>
      <c r="N49" s="48"/>
      <c r="O49" s="32"/>
      <c r="P49" s="48"/>
      <c r="Q49" s="32"/>
      <c r="R49" s="48"/>
      <c r="S49" s="32"/>
      <c r="T49" s="32"/>
      <c r="U49" s="31"/>
      <c r="V49" s="31"/>
      <c r="W49" s="31"/>
      <c r="X49" s="31"/>
      <c r="Y49" s="31"/>
      <c r="Z49" s="75"/>
      <c r="AA49" s="80"/>
      <c r="AB49" s="15" t="str">
        <f t="shared" si="4"/>
        <v/>
      </c>
      <c r="AC49" s="15" t="str">
        <f t="shared" si="5"/>
        <v/>
      </c>
      <c r="AD49" s="15" t="str">
        <f t="shared" si="6"/>
        <v/>
      </c>
      <c r="AE49" s="15" t="str">
        <f t="shared" si="7"/>
        <v/>
      </c>
      <c r="AF49" s="15" t="str">
        <f t="shared" si="34"/>
        <v/>
      </c>
      <c r="AG49" s="15" t="str">
        <f t="shared" si="34"/>
        <v/>
      </c>
      <c r="AH49" s="15" t="str">
        <f t="shared" si="21"/>
        <v/>
      </c>
      <c r="AI49" s="15" t="str">
        <f t="shared" si="35"/>
        <v/>
      </c>
      <c r="AJ49" s="15" t="str">
        <f t="shared" si="10"/>
        <v/>
      </c>
      <c r="AK49" s="15" t="str">
        <f t="shared" si="22"/>
        <v/>
      </c>
      <c r="AL49" s="15" t="str">
        <f t="shared" si="23"/>
        <v/>
      </c>
      <c r="AM49" s="15" t="str">
        <f t="shared" si="24"/>
        <v/>
      </c>
      <c r="AN49" s="15" t="str">
        <f t="shared" si="25"/>
        <v/>
      </c>
      <c r="AO49" s="15" t="str">
        <f t="shared" si="26"/>
        <v/>
      </c>
      <c r="AP49" s="15" t="str">
        <f t="shared" si="27"/>
        <v/>
      </c>
      <c r="AQ49" s="15" t="str">
        <f t="shared" si="15"/>
        <v/>
      </c>
      <c r="AR49" s="15" t="str">
        <f t="shared" si="28"/>
        <v/>
      </c>
      <c r="AS49" s="15" t="str">
        <f t="shared" si="29"/>
        <v/>
      </c>
      <c r="AT49" s="15" t="str">
        <f t="shared" si="30"/>
        <v/>
      </c>
      <c r="AU49" s="77" t="str">
        <f t="shared" si="31"/>
        <v/>
      </c>
      <c r="AV49" s="15" t="str">
        <f t="shared" si="17"/>
        <v/>
      </c>
      <c r="AW49" s="15" t="str">
        <f t="shared" si="17"/>
        <v/>
      </c>
      <c r="AX49" s="15" t="str">
        <f t="shared" si="32"/>
        <v/>
      </c>
      <c r="AY49" s="15" t="str">
        <f t="shared" si="33"/>
        <v/>
      </c>
      <c r="AZ49" s="16"/>
      <c r="BC49" s="44"/>
      <c r="BD49" s="44"/>
      <c r="BE49" s="44"/>
      <c r="BF49" s="54" t="str">
        <f t="shared" si="18"/>
        <v/>
      </c>
      <c r="BG49" s="54" t="str">
        <f t="shared" si="19"/>
        <v/>
      </c>
      <c r="BH49" s="54" t="str">
        <f t="shared" si="36"/>
        <v/>
      </c>
      <c r="BJ49" s="19" t="s">
        <v>5</v>
      </c>
    </row>
    <row r="50" spans="1:62" s="17" customFormat="1" ht="25.5" x14ac:dyDescent="0.2">
      <c r="A50" s="52">
        <v>40</v>
      </c>
      <c r="B50" s="53" t="str">
        <f t="shared" si="3"/>
        <v/>
      </c>
      <c r="C50" s="30"/>
      <c r="D50" s="31"/>
      <c r="E50" s="31"/>
      <c r="F50" s="31"/>
      <c r="G50" s="31"/>
      <c r="H50" s="31"/>
      <c r="I50" s="32"/>
      <c r="J50" s="31"/>
      <c r="K50" s="32"/>
      <c r="L50" s="32"/>
      <c r="M50" s="32"/>
      <c r="N50" s="48"/>
      <c r="O50" s="32"/>
      <c r="P50" s="48"/>
      <c r="Q50" s="32"/>
      <c r="R50" s="48"/>
      <c r="S50" s="32"/>
      <c r="T50" s="32"/>
      <c r="U50" s="31"/>
      <c r="V50" s="31"/>
      <c r="W50" s="31"/>
      <c r="X50" s="31"/>
      <c r="Y50" s="31"/>
      <c r="Z50" s="75"/>
      <c r="AA50" s="80"/>
      <c r="AB50" s="15" t="str">
        <f t="shared" si="4"/>
        <v/>
      </c>
      <c r="AC50" s="15" t="str">
        <f t="shared" si="5"/>
        <v/>
      </c>
      <c r="AD50" s="15" t="str">
        <f t="shared" si="6"/>
        <v/>
      </c>
      <c r="AE50" s="15" t="str">
        <f t="shared" si="7"/>
        <v/>
      </c>
      <c r="AF50" s="15" t="str">
        <f t="shared" si="34"/>
        <v/>
      </c>
      <c r="AG50" s="15" t="str">
        <f t="shared" si="34"/>
        <v/>
      </c>
      <c r="AH50" s="15" t="str">
        <f t="shared" si="21"/>
        <v/>
      </c>
      <c r="AI50" s="15" t="str">
        <f t="shared" si="35"/>
        <v/>
      </c>
      <c r="AJ50" s="15" t="str">
        <f t="shared" si="10"/>
        <v/>
      </c>
      <c r="AK50" s="15" t="str">
        <f t="shared" si="22"/>
        <v/>
      </c>
      <c r="AL50" s="15" t="str">
        <f t="shared" si="23"/>
        <v/>
      </c>
      <c r="AM50" s="15" t="str">
        <f t="shared" si="24"/>
        <v/>
      </c>
      <c r="AN50" s="15" t="str">
        <f t="shared" si="25"/>
        <v/>
      </c>
      <c r="AO50" s="15" t="str">
        <f t="shared" si="26"/>
        <v/>
      </c>
      <c r="AP50" s="15" t="str">
        <f t="shared" si="27"/>
        <v/>
      </c>
      <c r="AQ50" s="15" t="str">
        <f t="shared" si="15"/>
        <v/>
      </c>
      <c r="AR50" s="15" t="str">
        <f t="shared" si="28"/>
        <v/>
      </c>
      <c r="AS50" s="15" t="str">
        <f t="shared" si="29"/>
        <v/>
      </c>
      <c r="AT50" s="15" t="str">
        <f t="shared" si="30"/>
        <v/>
      </c>
      <c r="AU50" s="77" t="str">
        <f t="shared" si="31"/>
        <v/>
      </c>
      <c r="AV50" s="15" t="str">
        <f t="shared" si="17"/>
        <v/>
      </c>
      <c r="AW50" s="15" t="str">
        <f t="shared" si="17"/>
        <v/>
      </c>
      <c r="AX50" s="15" t="str">
        <f t="shared" si="32"/>
        <v/>
      </c>
      <c r="AY50" s="15" t="str">
        <f t="shared" si="33"/>
        <v/>
      </c>
      <c r="AZ50" s="16"/>
      <c r="BC50" s="44"/>
      <c r="BD50" s="44"/>
      <c r="BE50" s="44"/>
      <c r="BF50" s="54" t="str">
        <f t="shared" si="18"/>
        <v/>
      </c>
      <c r="BG50" s="54" t="str">
        <f t="shared" si="19"/>
        <v/>
      </c>
      <c r="BH50" s="54" t="str">
        <f t="shared" si="36"/>
        <v/>
      </c>
      <c r="BJ50" s="19" t="s">
        <v>5</v>
      </c>
    </row>
    <row r="51" spans="1:62" s="17" customFormat="1" ht="25.5" x14ac:dyDescent="0.2">
      <c r="A51" s="52">
        <v>41</v>
      </c>
      <c r="B51" s="53" t="str">
        <f t="shared" si="3"/>
        <v/>
      </c>
      <c r="C51" s="30"/>
      <c r="D51" s="31"/>
      <c r="E51" s="31"/>
      <c r="F51" s="31"/>
      <c r="G51" s="31"/>
      <c r="H51" s="31"/>
      <c r="I51" s="32"/>
      <c r="J51" s="31"/>
      <c r="K51" s="32"/>
      <c r="L51" s="32"/>
      <c r="M51" s="32"/>
      <c r="N51" s="48"/>
      <c r="O51" s="32"/>
      <c r="P51" s="48"/>
      <c r="Q51" s="32"/>
      <c r="R51" s="48"/>
      <c r="S51" s="32"/>
      <c r="T51" s="32"/>
      <c r="U51" s="31"/>
      <c r="V51" s="31"/>
      <c r="W51" s="31"/>
      <c r="X51" s="31"/>
      <c r="Y51" s="31"/>
      <c r="Z51" s="75"/>
      <c r="AA51" s="80"/>
      <c r="AB51" s="15" t="str">
        <f t="shared" si="4"/>
        <v/>
      </c>
      <c r="AC51" s="15" t="str">
        <f t="shared" si="5"/>
        <v/>
      </c>
      <c r="AD51" s="15" t="str">
        <f t="shared" si="6"/>
        <v/>
      </c>
      <c r="AE51" s="15" t="str">
        <f t="shared" si="7"/>
        <v/>
      </c>
      <c r="AF51" s="15" t="str">
        <f t="shared" ref="AF51:AG70" si="37">IF(COUNTA($C51:$Z51)=0,"",IF(AND(ISBLANK($G51),ISBLANK($H51)),"Empty cell",IF(AND(ISBLANK($G51)=FALSE,ISBLANK($H51)=FALSE),"Entries should not be in both Individual and Private Model cells","ok")))</f>
        <v/>
      </c>
      <c r="AG51" s="15" t="str">
        <f t="shared" si="37"/>
        <v/>
      </c>
      <c r="AH51" s="15" t="str">
        <f t="shared" si="21"/>
        <v/>
      </c>
      <c r="AI51" s="15" t="str">
        <f t="shared" si="35"/>
        <v/>
      </c>
      <c r="AJ51" s="15" t="str">
        <f t="shared" si="10"/>
        <v/>
      </c>
      <c r="AK51" s="15" t="str">
        <f t="shared" si="22"/>
        <v/>
      </c>
      <c r="AL51" s="15" t="str">
        <f t="shared" si="23"/>
        <v/>
      </c>
      <c r="AM51" s="15" t="str">
        <f t="shared" si="24"/>
        <v/>
      </c>
      <c r="AN51" s="15" t="str">
        <f t="shared" si="25"/>
        <v/>
      </c>
      <c r="AO51" s="15" t="str">
        <f t="shared" si="26"/>
        <v/>
      </c>
      <c r="AP51" s="15" t="str">
        <f t="shared" si="27"/>
        <v/>
      </c>
      <c r="AQ51" s="15" t="str">
        <f t="shared" si="15"/>
        <v/>
      </c>
      <c r="AR51" s="15" t="str">
        <f t="shared" si="28"/>
        <v/>
      </c>
      <c r="AS51" s="15" t="str">
        <f t="shared" si="29"/>
        <v/>
      </c>
      <c r="AT51" s="15" t="str">
        <f t="shared" si="30"/>
        <v/>
      </c>
      <c r="AU51" s="77" t="str">
        <f t="shared" si="31"/>
        <v/>
      </c>
      <c r="AV51" s="15" t="str">
        <f t="shared" si="17"/>
        <v/>
      </c>
      <c r="AW51" s="15" t="str">
        <f t="shared" si="17"/>
        <v/>
      </c>
      <c r="AX51" s="15" t="str">
        <f t="shared" si="32"/>
        <v/>
      </c>
      <c r="AY51" s="15" t="str">
        <f t="shared" si="33"/>
        <v/>
      </c>
      <c r="AZ51" s="16"/>
      <c r="BC51" s="44"/>
      <c r="BD51" s="44"/>
      <c r="BE51" s="44"/>
      <c r="BF51" s="54" t="str">
        <f t="shared" si="18"/>
        <v/>
      </c>
      <c r="BG51" s="54" t="str">
        <f t="shared" si="19"/>
        <v/>
      </c>
      <c r="BH51" s="54" t="str">
        <f t="shared" si="36"/>
        <v/>
      </c>
      <c r="BJ51" s="19" t="s">
        <v>5</v>
      </c>
    </row>
    <row r="52" spans="1:62" s="17" customFormat="1" ht="25.5" x14ac:dyDescent="0.2">
      <c r="A52" s="52">
        <v>42</v>
      </c>
      <c r="B52" s="53" t="str">
        <f t="shared" si="3"/>
        <v/>
      </c>
      <c r="C52" s="30"/>
      <c r="D52" s="31"/>
      <c r="E52" s="31"/>
      <c r="F52" s="31"/>
      <c r="G52" s="31"/>
      <c r="H52" s="31"/>
      <c r="I52" s="32"/>
      <c r="J52" s="31"/>
      <c r="K52" s="32"/>
      <c r="L52" s="32"/>
      <c r="M52" s="32"/>
      <c r="N52" s="48"/>
      <c r="O52" s="32"/>
      <c r="P52" s="48"/>
      <c r="Q52" s="32"/>
      <c r="R52" s="48"/>
      <c r="S52" s="32"/>
      <c r="T52" s="32"/>
      <c r="U52" s="31"/>
      <c r="V52" s="31"/>
      <c r="W52" s="31"/>
      <c r="X52" s="31"/>
      <c r="Y52" s="31"/>
      <c r="Z52" s="75"/>
      <c r="AA52" s="80"/>
      <c r="AB52" s="15" t="str">
        <f t="shared" si="4"/>
        <v/>
      </c>
      <c r="AC52" s="15" t="str">
        <f t="shared" si="5"/>
        <v/>
      </c>
      <c r="AD52" s="15" t="str">
        <f t="shared" si="6"/>
        <v/>
      </c>
      <c r="AE52" s="15" t="str">
        <f t="shared" si="7"/>
        <v/>
      </c>
      <c r="AF52" s="15" t="str">
        <f t="shared" si="37"/>
        <v/>
      </c>
      <c r="AG52" s="15" t="str">
        <f t="shared" si="37"/>
        <v/>
      </c>
      <c r="AH52" s="15" t="str">
        <f t="shared" si="21"/>
        <v/>
      </c>
      <c r="AI52" s="15" t="str">
        <f t="shared" si="35"/>
        <v/>
      </c>
      <c r="AJ52" s="15" t="str">
        <f t="shared" si="10"/>
        <v/>
      </c>
      <c r="AK52" s="15" t="str">
        <f t="shared" si="22"/>
        <v/>
      </c>
      <c r="AL52" s="15" t="str">
        <f t="shared" si="23"/>
        <v/>
      </c>
      <c r="AM52" s="15" t="str">
        <f t="shared" si="24"/>
        <v/>
      </c>
      <c r="AN52" s="15" t="str">
        <f t="shared" si="25"/>
        <v/>
      </c>
      <c r="AO52" s="15" t="str">
        <f t="shared" si="26"/>
        <v/>
      </c>
      <c r="AP52" s="15" t="str">
        <f t="shared" si="27"/>
        <v/>
      </c>
      <c r="AQ52" s="15" t="str">
        <f t="shared" si="15"/>
        <v/>
      </c>
      <c r="AR52" s="15" t="str">
        <f t="shared" si="28"/>
        <v/>
      </c>
      <c r="AS52" s="15" t="str">
        <f t="shared" si="29"/>
        <v/>
      </c>
      <c r="AT52" s="15" t="str">
        <f t="shared" si="30"/>
        <v/>
      </c>
      <c r="AU52" s="77" t="str">
        <f t="shared" si="31"/>
        <v/>
      </c>
      <c r="AV52" s="15" t="str">
        <f t="shared" si="17"/>
        <v/>
      </c>
      <c r="AW52" s="15" t="str">
        <f t="shared" si="17"/>
        <v/>
      </c>
      <c r="AX52" s="15" t="str">
        <f t="shared" si="32"/>
        <v/>
      </c>
      <c r="AY52" s="15" t="str">
        <f t="shared" si="33"/>
        <v/>
      </c>
      <c r="AZ52" s="16"/>
      <c r="BC52" s="44"/>
      <c r="BD52" s="44"/>
      <c r="BE52" s="44"/>
      <c r="BF52" s="54" t="str">
        <f t="shared" si="18"/>
        <v/>
      </c>
      <c r="BG52" s="54" t="str">
        <f t="shared" si="19"/>
        <v/>
      </c>
      <c r="BH52" s="54" t="str">
        <f t="shared" si="36"/>
        <v/>
      </c>
      <c r="BJ52" s="19" t="s">
        <v>5</v>
      </c>
    </row>
    <row r="53" spans="1:62" s="17" customFormat="1" ht="25.5" x14ac:dyDescent="0.2">
      <c r="A53" s="52">
        <v>43</v>
      </c>
      <c r="B53" s="53" t="str">
        <f t="shared" si="3"/>
        <v/>
      </c>
      <c r="C53" s="30"/>
      <c r="D53" s="31"/>
      <c r="E53" s="31"/>
      <c r="F53" s="31"/>
      <c r="G53" s="31"/>
      <c r="H53" s="31"/>
      <c r="I53" s="32"/>
      <c r="J53" s="31"/>
      <c r="K53" s="32"/>
      <c r="L53" s="32"/>
      <c r="M53" s="32"/>
      <c r="N53" s="48"/>
      <c r="O53" s="32"/>
      <c r="P53" s="48"/>
      <c r="Q53" s="32"/>
      <c r="R53" s="48"/>
      <c r="S53" s="32"/>
      <c r="T53" s="32"/>
      <c r="U53" s="31"/>
      <c r="V53" s="31"/>
      <c r="W53" s="31"/>
      <c r="X53" s="31"/>
      <c r="Y53" s="31"/>
      <c r="Z53" s="75"/>
      <c r="AA53" s="80"/>
      <c r="AB53" s="15" t="str">
        <f t="shared" si="4"/>
        <v/>
      </c>
      <c r="AC53" s="15" t="str">
        <f t="shared" si="5"/>
        <v/>
      </c>
      <c r="AD53" s="15" t="str">
        <f t="shared" si="6"/>
        <v/>
      </c>
      <c r="AE53" s="15" t="str">
        <f t="shared" si="7"/>
        <v/>
      </c>
      <c r="AF53" s="15" t="str">
        <f t="shared" si="37"/>
        <v/>
      </c>
      <c r="AG53" s="15" t="str">
        <f t="shared" si="37"/>
        <v/>
      </c>
      <c r="AH53" s="15" t="str">
        <f t="shared" si="21"/>
        <v/>
      </c>
      <c r="AI53" s="15" t="str">
        <f t="shared" si="35"/>
        <v/>
      </c>
      <c r="AJ53" s="15" t="str">
        <f t="shared" si="10"/>
        <v/>
      </c>
      <c r="AK53" s="15" t="str">
        <f t="shared" si="22"/>
        <v/>
      </c>
      <c r="AL53" s="15" t="str">
        <f t="shared" si="23"/>
        <v/>
      </c>
      <c r="AM53" s="15" t="str">
        <f t="shared" si="24"/>
        <v/>
      </c>
      <c r="AN53" s="15" t="str">
        <f t="shared" si="25"/>
        <v/>
      </c>
      <c r="AO53" s="15" t="str">
        <f t="shared" si="26"/>
        <v/>
      </c>
      <c r="AP53" s="15" t="str">
        <f t="shared" si="27"/>
        <v/>
      </c>
      <c r="AQ53" s="15" t="str">
        <f t="shared" si="15"/>
        <v/>
      </c>
      <c r="AR53" s="15" t="str">
        <f t="shared" si="28"/>
        <v/>
      </c>
      <c r="AS53" s="15" t="str">
        <f t="shared" si="29"/>
        <v/>
      </c>
      <c r="AT53" s="15" t="str">
        <f t="shared" si="30"/>
        <v/>
      </c>
      <c r="AU53" s="77" t="str">
        <f t="shared" si="31"/>
        <v/>
      </c>
      <c r="AV53" s="15" t="str">
        <f t="shared" si="17"/>
        <v/>
      </c>
      <c r="AW53" s="15" t="str">
        <f t="shared" si="17"/>
        <v/>
      </c>
      <c r="AX53" s="15" t="str">
        <f t="shared" si="32"/>
        <v/>
      </c>
      <c r="AY53" s="15" t="str">
        <f t="shared" si="33"/>
        <v/>
      </c>
      <c r="AZ53" s="16"/>
      <c r="BC53" s="44"/>
      <c r="BD53" s="44"/>
      <c r="BE53" s="44"/>
      <c r="BF53" s="54" t="str">
        <f t="shared" si="18"/>
        <v/>
      </c>
      <c r="BG53" s="54" t="str">
        <f t="shared" si="19"/>
        <v/>
      </c>
      <c r="BH53" s="54" t="str">
        <f t="shared" si="36"/>
        <v/>
      </c>
      <c r="BJ53" s="19" t="s">
        <v>5</v>
      </c>
    </row>
    <row r="54" spans="1:62" s="17" customFormat="1" ht="25.5" x14ac:dyDescent="0.2">
      <c r="A54" s="52">
        <v>44</v>
      </c>
      <c r="B54" s="53" t="str">
        <f t="shared" si="3"/>
        <v/>
      </c>
      <c r="C54" s="30"/>
      <c r="D54" s="31"/>
      <c r="E54" s="31"/>
      <c r="F54" s="31"/>
      <c r="G54" s="31"/>
      <c r="H54" s="31"/>
      <c r="I54" s="32"/>
      <c r="J54" s="31"/>
      <c r="K54" s="32"/>
      <c r="L54" s="32"/>
      <c r="M54" s="32"/>
      <c r="N54" s="48"/>
      <c r="O54" s="32"/>
      <c r="P54" s="48"/>
      <c r="Q54" s="32"/>
      <c r="R54" s="48"/>
      <c r="S54" s="32"/>
      <c r="T54" s="32"/>
      <c r="U54" s="31"/>
      <c r="V54" s="31"/>
      <c r="W54" s="31"/>
      <c r="X54" s="31"/>
      <c r="Y54" s="31"/>
      <c r="Z54" s="75"/>
      <c r="AA54" s="80"/>
      <c r="AB54" s="15" t="str">
        <f t="shared" si="4"/>
        <v/>
      </c>
      <c r="AC54" s="15" t="str">
        <f t="shared" si="5"/>
        <v/>
      </c>
      <c r="AD54" s="15" t="str">
        <f t="shared" si="6"/>
        <v/>
      </c>
      <c r="AE54" s="15" t="str">
        <f t="shared" si="7"/>
        <v/>
      </c>
      <c r="AF54" s="15" t="str">
        <f t="shared" si="37"/>
        <v/>
      </c>
      <c r="AG54" s="15" t="str">
        <f t="shared" si="37"/>
        <v/>
      </c>
      <c r="AH54" s="15" t="str">
        <f t="shared" si="21"/>
        <v/>
      </c>
      <c r="AI54" s="15" t="str">
        <f t="shared" si="35"/>
        <v/>
      </c>
      <c r="AJ54" s="15" t="str">
        <f t="shared" si="10"/>
        <v/>
      </c>
      <c r="AK54" s="15" t="str">
        <f t="shared" si="22"/>
        <v/>
      </c>
      <c r="AL54" s="15" t="str">
        <f t="shared" si="23"/>
        <v/>
      </c>
      <c r="AM54" s="15" t="str">
        <f t="shared" si="24"/>
        <v/>
      </c>
      <c r="AN54" s="15" t="str">
        <f t="shared" si="25"/>
        <v/>
      </c>
      <c r="AO54" s="15" t="str">
        <f t="shared" si="26"/>
        <v/>
      </c>
      <c r="AP54" s="15" t="str">
        <f t="shared" si="27"/>
        <v/>
      </c>
      <c r="AQ54" s="15" t="str">
        <f t="shared" si="15"/>
        <v/>
      </c>
      <c r="AR54" s="15" t="str">
        <f t="shared" si="28"/>
        <v/>
      </c>
      <c r="AS54" s="15" t="str">
        <f t="shared" si="29"/>
        <v/>
      </c>
      <c r="AT54" s="15" t="str">
        <f t="shared" si="30"/>
        <v/>
      </c>
      <c r="AU54" s="77" t="str">
        <f t="shared" si="31"/>
        <v/>
      </c>
      <c r="AV54" s="15" t="str">
        <f t="shared" si="17"/>
        <v/>
      </c>
      <c r="AW54" s="15" t="str">
        <f t="shared" si="17"/>
        <v/>
      </c>
      <c r="AX54" s="15" t="str">
        <f t="shared" si="32"/>
        <v/>
      </c>
      <c r="AY54" s="15" t="str">
        <f t="shared" si="33"/>
        <v/>
      </c>
      <c r="AZ54" s="16"/>
      <c r="BC54" s="44"/>
      <c r="BD54" s="44"/>
      <c r="BE54" s="44"/>
      <c r="BF54" s="54" t="str">
        <f t="shared" si="18"/>
        <v/>
      </c>
      <c r="BG54" s="54" t="str">
        <f t="shared" si="19"/>
        <v/>
      </c>
      <c r="BH54" s="54" t="str">
        <f t="shared" si="36"/>
        <v/>
      </c>
      <c r="BJ54" s="19" t="s">
        <v>5</v>
      </c>
    </row>
    <row r="55" spans="1:62" s="17" customFormat="1" ht="25.5" x14ac:dyDescent="0.2">
      <c r="A55" s="52">
        <v>45</v>
      </c>
      <c r="B55" s="53" t="str">
        <f t="shared" si="3"/>
        <v/>
      </c>
      <c r="C55" s="30"/>
      <c r="D55" s="31"/>
      <c r="E55" s="31"/>
      <c r="F55" s="31"/>
      <c r="G55" s="31"/>
      <c r="H55" s="31"/>
      <c r="I55" s="32"/>
      <c r="J55" s="31"/>
      <c r="K55" s="32"/>
      <c r="L55" s="32"/>
      <c r="M55" s="32"/>
      <c r="N55" s="48"/>
      <c r="O55" s="32"/>
      <c r="P55" s="48"/>
      <c r="Q55" s="32"/>
      <c r="R55" s="48"/>
      <c r="S55" s="32"/>
      <c r="T55" s="32"/>
      <c r="U55" s="31"/>
      <c r="V55" s="31"/>
      <c r="W55" s="31"/>
      <c r="X55" s="31"/>
      <c r="Y55" s="31"/>
      <c r="Z55" s="75"/>
      <c r="AA55" s="80"/>
      <c r="AB55" s="15" t="str">
        <f t="shared" si="4"/>
        <v/>
      </c>
      <c r="AC55" s="15" t="str">
        <f t="shared" si="5"/>
        <v/>
      </c>
      <c r="AD55" s="15" t="str">
        <f t="shared" si="6"/>
        <v/>
      </c>
      <c r="AE55" s="15" t="str">
        <f t="shared" si="7"/>
        <v/>
      </c>
      <c r="AF55" s="15" t="str">
        <f t="shared" si="37"/>
        <v/>
      </c>
      <c r="AG55" s="15" t="str">
        <f t="shared" si="37"/>
        <v/>
      </c>
      <c r="AH55" s="15" t="str">
        <f t="shared" si="21"/>
        <v/>
      </c>
      <c r="AI55" s="15" t="str">
        <f t="shared" si="35"/>
        <v/>
      </c>
      <c r="AJ55" s="15" t="str">
        <f t="shared" si="10"/>
        <v/>
      </c>
      <c r="AK55" s="15" t="str">
        <f t="shared" si="22"/>
        <v/>
      </c>
      <c r="AL55" s="15" t="str">
        <f t="shared" si="23"/>
        <v/>
      </c>
      <c r="AM55" s="15" t="str">
        <f t="shared" si="24"/>
        <v/>
      </c>
      <c r="AN55" s="15" t="str">
        <f t="shared" si="25"/>
        <v/>
      </c>
      <c r="AO55" s="15" t="str">
        <f t="shared" si="26"/>
        <v/>
      </c>
      <c r="AP55" s="15" t="str">
        <f t="shared" si="27"/>
        <v/>
      </c>
      <c r="AQ55" s="15" t="str">
        <f t="shared" si="15"/>
        <v/>
      </c>
      <c r="AR55" s="15" t="str">
        <f t="shared" si="28"/>
        <v/>
      </c>
      <c r="AS55" s="15" t="str">
        <f t="shared" si="29"/>
        <v/>
      </c>
      <c r="AT55" s="15" t="str">
        <f t="shared" si="30"/>
        <v/>
      </c>
      <c r="AU55" s="77" t="str">
        <f t="shared" si="31"/>
        <v/>
      </c>
      <c r="AV55" s="15" t="str">
        <f t="shared" si="17"/>
        <v/>
      </c>
      <c r="AW55" s="15" t="str">
        <f t="shared" si="17"/>
        <v/>
      </c>
      <c r="AX55" s="15" t="str">
        <f t="shared" si="32"/>
        <v/>
      </c>
      <c r="AY55" s="15" t="str">
        <f t="shared" si="33"/>
        <v/>
      </c>
      <c r="AZ55" s="16"/>
      <c r="BC55" s="44"/>
      <c r="BD55" s="44"/>
      <c r="BE55" s="44"/>
      <c r="BF55" s="54" t="str">
        <f t="shared" si="18"/>
        <v/>
      </c>
      <c r="BG55" s="54" t="str">
        <f t="shared" si="19"/>
        <v/>
      </c>
      <c r="BH55" s="54" t="str">
        <f t="shared" si="36"/>
        <v/>
      </c>
      <c r="BJ55" s="19" t="s">
        <v>5</v>
      </c>
    </row>
    <row r="56" spans="1:62" s="17" customFormat="1" ht="25.5" x14ac:dyDescent="0.2">
      <c r="A56" s="52">
        <v>46</v>
      </c>
      <c r="B56" s="53" t="str">
        <f t="shared" si="3"/>
        <v/>
      </c>
      <c r="C56" s="30"/>
      <c r="D56" s="31"/>
      <c r="E56" s="31"/>
      <c r="F56" s="31"/>
      <c r="G56" s="31"/>
      <c r="H56" s="31"/>
      <c r="I56" s="32"/>
      <c r="J56" s="31"/>
      <c r="K56" s="32"/>
      <c r="L56" s="32"/>
      <c r="M56" s="32"/>
      <c r="N56" s="48"/>
      <c r="O56" s="32"/>
      <c r="P56" s="48"/>
      <c r="Q56" s="32"/>
      <c r="R56" s="48"/>
      <c r="S56" s="32"/>
      <c r="T56" s="32"/>
      <c r="U56" s="31"/>
      <c r="V56" s="31"/>
      <c r="W56" s="31"/>
      <c r="X56" s="31"/>
      <c r="Y56" s="31"/>
      <c r="Z56" s="75"/>
      <c r="AA56" s="80"/>
      <c r="AB56" s="15" t="str">
        <f t="shared" si="4"/>
        <v/>
      </c>
      <c r="AC56" s="15" t="str">
        <f t="shared" si="5"/>
        <v/>
      </c>
      <c r="AD56" s="15" t="str">
        <f t="shared" si="6"/>
        <v/>
      </c>
      <c r="AE56" s="15" t="str">
        <f t="shared" si="7"/>
        <v/>
      </c>
      <c r="AF56" s="15" t="str">
        <f t="shared" si="37"/>
        <v/>
      </c>
      <c r="AG56" s="15" t="str">
        <f t="shared" si="37"/>
        <v/>
      </c>
      <c r="AH56" s="15" t="str">
        <f t="shared" si="21"/>
        <v/>
      </c>
      <c r="AI56" s="15" t="str">
        <f t="shared" si="35"/>
        <v/>
      </c>
      <c r="AJ56" s="15" t="str">
        <f t="shared" si="10"/>
        <v/>
      </c>
      <c r="AK56" s="15" t="str">
        <f t="shared" si="22"/>
        <v/>
      </c>
      <c r="AL56" s="15" t="str">
        <f t="shared" si="23"/>
        <v/>
      </c>
      <c r="AM56" s="15" t="str">
        <f t="shared" si="24"/>
        <v/>
      </c>
      <c r="AN56" s="15" t="str">
        <f t="shared" si="25"/>
        <v/>
      </c>
      <c r="AO56" s="15" t="str">
        <f t="shared" si="26"/>
        <v/>
      </c>
      <c r="AP56" s="15" t="str">
        <f t="shared" si="27"/>
        <v/>
      </c>
      <c r="AQ56" s="15" t="str">
        <f t="shared" si="15"/>
        <v/>
      </c>
      <c r="AR56" s="15" t="str">
        <f t="shared" si="28"/>
        <v/>
      </c>
      <c r="AS56" s="15" t="str">
        <f t="shared" si="29"/>
        <v/>
      </c>
      <c r="AT56" s="15" t="str">
        <f t="shared" si="30"/>
        <v/>
      </c>
      <c r="AU56" s="77" t="str">
        <f t="shared" si="31"/>
        <v/>
      </c>
      <c r="AV56" s="15" t="str">
        <f t="shared" si="17"/>
        <v/>
      </c>
      <c r="AW56" s="15" t="str">
        <f t="shared" si="17"/>
        <v/>
      </c>
      <c r="AX56" s="15" t="str">
        <f t="shared" si="32"/>
        <v/>
      </c>
      <c r="AY56" s="15" t="str">
        <f t="shared" si="33"/>
        <v/>
      </c>
      <c r="AZ56" s="16"/>
      <c r="BC56" s="44"/>
      <c r="BD56" s="44"/>
      <c r="BE56" s="44"/>
      <c r="BF56" s="54" t="str">
        <f t="shared" si="18"/>
        <v/>
      </c>
      <c r="BG56" s="54" t="str">
        <f t="shared" si="19"/>
        <v/>
      </c>
      <c r="BH56" s="54" t="str">
        <f t="shared" si="36"/>
        <v/>
      </c>
      <c r="BJ56" s="19" t="s">
        <v>5</v>
      </c>
    </row>
    <row r="57" spans="1:62" s="17" customFormat="1" ht="25.5" x14ac:dyDescent="0.2">
      <c r="A57" s="52">
        <v>47</v>
      </c>
      <c r="B57" s="53" t="str">
        <f t="shared" si="3"/>
        <v/>
      </c>
      <c r="C57" s="30"/>
      <c r="D57" s="31"/>
      <c r="E57" s="31"/>
      <c r="F57" s="31"/>
      <c r="G57" s="31"/>
      <c r="H57" s="31"/>
      <c r="I57" s="32"/>
      <c r="J57" s="31"/>
      <c r="K57" s="32"/>
      <c r="L57" s="32"/>
      <c r="M57" s="32"/>
      <c r="N57" s="48"/>
      <c r="O57" s="32"/>
      <c r="P57" s="48"/>
      <c r="Q57" s="32"/>
      <c r="R57" s="48"/>
      <c r="S57" s="32"/>
      <c r="T57" s="32"/>
      <c r="U57" s="31"/>
      <c r="V57" s="31"/>
      <c r="W57" s="31"/>
      <c r="X57" s="31"/>
      <c r="Y57" s="31"/>
      <c r="Z57" s="75"/>
      <c r="AA57" s="80"/>
      <c r="AB57" s="15" t="str">
        <f t="shared" si="4"/>
        <v/>
      </c>
      <c r="AC57" s="15" t="str">
        <f t="shared" si="5"/>
        <v/>
      </c>
      <c r="AD57" s="15" t="str">
        <f t="shared" si="6"/>
        <v/>
      </c>
      <c r="AE57" s="15" t="str">
        <f t="shared" si="7"/>
        <v/>
      </c>
      <c r="AF57" s="15" t="str">
        <f t="shared" si="37"/>
        <v/>
      </c>
      <c r="AG57" s="15" t="str">
        <f t="shared" si="37"/>
        <v/>
      </c>
      <c r="AH57" s="15" t="str">
        <f t="shared" si="21"/>
        <v/>
      </c>
      <c r="AI57" s="15" t="str">
        <f t="shared" si="35"/>
        <v/>
      </c>
      <c r="AJ57" s="15" t="str">
        <f t="shared" si="10"/>
        <v/>
      </c>
      <c r="AK57" s="15" t="str">
        <f t="shared" si="22"/>
        <v/>
      </c>
      <c r="AL57" s="15" t="str">
        <f t="shared" si="23"/>
        <v/>
      </c>
      <c r="AM57" s="15" t="str">
        <f t="shared" si="24"/>
        <v/>
      </c>
      <c r="AN57" s="15" t="str">
        <f t="shared" si="25"/>
        <v/>
      </c>
      <c r="AO57" s="15" t="str">
        <f t="shared" si="26"/>
        <v/>
      </c>
      <c r="AP57" s="15" t="str">
        <f t="shared" si="27"/>
        <v/>
      </c>
      <c r="AQ57" s="15" t="str">
        <f t="shared" si="15"/>
        <v/>
      </c>
      <c r="AR57" s="15" t="str">
        <f t="shared" si="28"/>
        <v/>
      </c>
      <c r="AS57" s="15" t="str">
        <f t="shared" si="29"/>
        <v/>
      </c>
      <c r="AT57" s="15" t="str">
        <f t="shared" si="30"/>
        <v/>
      </c>
      <c r="AU57" s="77" t="str">
        <f t="shared" si="31"/>
        <v/>
      </c>
      <c r="AV57" s="15" t="str">
        <f t="shared" si="17"/>
        <v/>
      </c>
      <c r="AW57" s="15" t="str">
        <f t="shared" si="17"/>
        <v/>
      </c>
      <c r="AX57" s="15" t="str">
        <f t="shared" si="32"/>
        <v/>
      </c>
      <c r="AY57" s="15" t="str">
        <f t="shared" si="33"/>
        <v/>
      </c>
      <c r="AZ57" s="16"/>
      <c r="BC57" s="44"/>
      <c r="BD57" s="44"/>
      <c r="BE57" s="44"/>
      <c r="BF57" s="54" t="str">
        <f t="shared" si="18"/>
        <v/>
      </c>
      <c r="BG57" s="54" t="str">
        <f t="shared" si="19"/>
        <v/>
      </c>
      <c r="BH57" s="54" t="str">
        <f t="shared" si="36"/>
        <v/>
      </c>
      <c r="BJ57" s="19" t="s">
        <v>5</v>
      </c>
    </row>
    <row r="58" spans="1:62" s="17" customFormat="1" ht="25.5" x14ac:dyDescent="0.2">
      <c r="A58" s="52">
        <v>48</v>
      </c>
      <c r="B58" s="53" t="str">
        <f t="shared" si="3"/>
        <v/>
      </c>
      <c r="C58" s="30"/>
      <c r="D58" s="31"/>
      <c r="E58" s="31"/>
      <c r="F58" s="31"/>
      <c r="G58" s="31"/>
      <c r="H58" s="31"/>
      <c r="I58" s="32"/>
      <c r="J58" s="31"/>
      <c r="K58" s="32"/>
      <c r="L58" s="32"/>
      <c r="M58" s="32"/>
      <c r="N58" s="48"/>
      <c r="O58" s="32"/>
      <c r="P58" s="48"/>
      <c r="Q58" s="32"/>
      <c r="R58" s="48"/>
      <c r="S58" s="32"/>
      <c r="T58" s="32"/>
      <c r="U58" s="31"/>
      <c r="V58" s="31"/>
      <c r="W58" s="31"/>
      <c r="X58" s="31"/>
      <c r="Y58" s="31"/>
      <c r="Z58" s="75"/>
      <c r="AA58" s="80"/>
      <c r="AB58" s="15" t="str">
        <f t="shared" si="4"/>
        <v/>
      </c>
      <c r="AC58" s="15" t="str">
        <f t="shared" si="5"/>
        <v/>
      </c>
      <c r="AD58" s="15" t="str">
        <f t="shared" si="6"/>
        <v/>
      </c>
      <c r="AE58" s="15" t="str">
        <f t="shared" si="7"/>
        <v/>
      </c>
      <c r="AF58" s="15" t="str">
        <f t="shared" si="37"/>
        <v/>
      </c>
      <c r="AG58" s="15" t="str">
        <f t="shared" si="37"/>
        <v/>
      </c>
      <c r="AH58" s="15" t="str">
        <f t="shared" si="21"/>
        <v/>
      </c>
      <c r="AI58" s="15" t="str">
        <f t="shared" si="35"/>
        <v/>
      </c>
      <c r="AJ58" s="15" t="str">
        <f t="shared" si="10"/>
        <v/>
      </c>
      <c r="AK58" s="15" t="str">
        <f t="shared" si="22"/>
        <v/>
      </c>
      <c r="AL58" s="15" t="str">
        <f t="shared" si="23"/>
        <v/>
      </c>
      <c r="AM58" s="15" t="str">
        <f t="shared" si="24"/>
        <v/>
      </c>
      <c r="AN58" s="15" t="str">
        <f t="shared" si="25"/>
        <v/>
      </c>
      <c r="AO58" s="15" t="str">
        <f t="shared" si="26"/>
        <v/>
      </c>
      <c r="AP58" s="15" t="str">
        <f t="shared" si="27"/>
        <v/>
      </c>
      <c r="AQ58" s="15" t="str">
        <f t="shared" si="15"/>
        <v/>
      </c>
      <c r="AR58" s="15" t="str">
        <f t="shared" si="28"/>
        <v/>
      </c>
      <c r="AS58" s="15" t="str">
        <f t="shared" si="29"/>
        <v/>
      </c>
      <c r="AT58" s="15" t="str">
        <f t="shared" si="30"/>
        <v/>
      </c>
      <c r="AU58" s="77" t="str">
        <f t="shared" si="31"/>
        <v/>
      </c>
      <c r="AV58" s="15" t="str">
        <f t="shared" si="17"/>
        <v/>
      </c>
      <c r="AW58" s="15" t="str">
        <f t="shared" si="17"/>
        <v/>
      </c>
      <c r="AX58" s="15" t="str">
        <f t="shared" si="32"/>
        <v/>
      </c>
      <c r="AY58" s="15" t="str">
        <f t="shared" si="33"/>
        <v/>
      </c>
      <c r="AZ58" s="16"/>
      <c r="BC58" s="44"/>
      <c r="BD58" s="44"/>
      <c r="BE58" s="44"/>
      <c r="BF58" s="54" t="str">
        <f t="shared" si="18"/>
        <v/>
      </c>
      <c r="BG58" s="54" t="str">
        <f t="shared" si="19"/>
        <v/>
      </c>
      <c r="BH58" s="54" t="str">
        <f t="shared" si="36"/>
        <v/>
      </c>
      <c r="BJ58" s="19" t="s">
        <v>5</v>
      </c>
    </row>
    <row r="59" spans="1:62" s="17" customFormat="1" ht="25.5" x14ac:dyDescent="0.2">
      <c r="A59" s="52">
        <v>49</v>
      </c>
      <c r="B59" s="53" t="str">
        <f t="shared" si="3"/>
        <v/>
      </c>
      <c r="C59" s="30"/>
      <c r="D59" s="31"/>
      <c r="E59" s="31"/>
      <c r="F59" s="31"/>
      <c r="G59" s="31"/>
      <c r="H59" s="31"/>
      <c r="I59" s="32"/>
      <c r="J59" s="31"/>
      <c r="K59" s="32"/>
      <c r="L59" s="32"/>
      <c r="M59" s="32"/>
      <c r="N59" s="48"/>
      <c r="O59" s="32"/>
      <c r="P59" s="48"/>
      <c r="Q59" s="32"/>
      <c r="R59" s="48"/>
      <c r="S59" s="32"/>
      <c r="T59" s="32"/>
      <c r="U59" s="31"/>
      <c r="V59" s="31"/>
      <c r="W59" s="31"/>
      <c r="X59" s="31"/>
      <c r="Y59" s="31"/>
      <c r="Z59" s="75"/>
      <c r="AA59" s="80"/>
      <c r="AB59" s="15" t="str">
        <f t="shared" si="4"/>
        <v/>
      </c>
      <c r="AC59" s="15" t="str">
        <f t="shared" si="5"/>
        <v/>
      </c>
      <c r="AD59" s="15" t="str">
        <f t="shared" si="6"/>
        <v/>
      </c>
      <c r="AE59" s="15" t="str">
        <f t="shared" si="7"/>
        <v/>
      </c>
      <c r="AF59" s="15" t="str">
        <f t="shared" si="37"/>
        <v/>
      </c>
      <c r="AG59" s="15" t="str">
        <f t="shared" si="37"/>
        <v/>
      </c>
      <c r="AH59" s="15" t="str">
        <f t="shared" si="21"/>
        <v/>
      </c>
      <c r="AI59" s="15" t="str">
        <f t="shared" si="35"/>
        <v/>
      </c>
      <c r="AJ59" s="15" t="str">
        <f t="shared" si="10"/>
        <v/>
      </c>
      <c r="AK59" s="15" t="str">
        <f t="shared" si="22"/>
        <v/>
      </c>
      <c r="AL59" s="15" t="str">
        <f t="shared" si="23"/>
        <v/>
      </c>
      <c r="AM59" s="15" t="str">
        <f t="shared" si="24"/>
        <v/>
      </c>
      <c r="AN59" s="15" t="str">
        <f t="shared" si="25"/>
        <v/>
      </c>
      <c r="AO59" s="15" t="str">
        <f t="shared" si="26"/>
        <v/>
      </c>
      <c r="AP59" s="15" t="str">
        <f t="shared" si="27"/>
        <v/>
      </c>
      <c r="AQ59" s="15" t="str">
        <f t="shared" si="15"/>
        <v/>
      </c>
      <c r="AR59" s="15" t="str">
        <f t="shared" si="28"/>
        <v/>
      </c>
      <c r="AS59" s="15" t="str">
        <f t="shared" si="29"/>
        <v/>
      </c>
      <c r="AT59" s="15" t="str">
        <f t="shared" si="30"/>
        <v/>
      </c>
      <c r="AU59" s="77" t="str">
        <f t="shared" si="31"/>
        <v/>
      </c>
      <c r="AV59" s="15" t="str">
        <f t="shared" si="17"/>
        <v/>
      </c>
      <c r="AW59" s="15" t="str">
        <f t="shared" si="17"/>
        <v/>
      </c>
      <c r="AX59" s="15" t="str">
        <f t="shared" si="32"/>
        <v/>
      </c>
      <c r="AY59" s="15" t="str">
        <f t="shared" si="33"/>
        <v/>
      </c>
      <c r="AZ59" s="16"/>
      <c r="BC59" s="44"/>
      <c r="BD59" s="44"/>
      <c r="BE59" s="44"/>
      <c r="BF59" s="54" t="str">
        <f t="shared" si="18"/>
        <v/>
      </c>
      <c r="BG59" s="54" t="str">
        <f t="shared" si="19"/>
        <v/>
      </c>
      <c r="BH59" s="54" t="str">
        <f t="shared" si="36"/>
        <v/>
      </c>
      <c r="BJ59" s="19" t="s">
        <v>5</v>
      </c>
    </row>
    <row r="60" spans="1:62" s="17" customFormat="1" ht="25.5" x14ac:dyDescent="0.2">
      <c r="A60" s="52">
        <v>50</v>
      </c>
      <c r="B60" s="53" t="str">
        <f t="shared" si="3"/>
        <v/>
      </c>
      <c r="C60" s="30"/>
      <c r="D60" s="31"/>
      <c r="E60" s="31"/>
      <c r="F60" s="31"/>
      <c r="G60" s="31"/>
      <c r="H60" s="31"/>
      <c r="I60" s="32"/>
      <c r="J60" s="31"/>
      <c r="K60" s="32"/>
      <c r="L60" s="32"/>
      <c r="M60" s="32"/>
      <c r="N60" s="48"/>
      <c r="O60" s="32"/>
      <c r="P60" s="48"/>
      <c r="Q60" s="32"/>
      <c r="R60" s="48"/>
      <c r="S60" s="32"/>
      <c r="T60" s="32"/>
      <c r="U60" s="31"/>
      <c r="V60" s="31"/>
      <c r="W60" s="31"/>
      <c r="X60" s="31"/>
      <c r="Y60" s="31"/>
      <c r="Z60" s="75"/>
      <c r="AA60" s="80"/>
      <c r="AB60" s="15" t="str">
        <f t="shared" si="4"/>
        <v/>
      </c>
      <c r="AC60" s="15" t="str">
        <f t="shared" si="5"/>
        <v/>
      </c>
      <c r="AD60" s="15" t="str">
        <f t="shared" si="6"/>
        <v/>
      </c>
      <c r="AE60" s="15" t="str">
        <f t="shared" si="7"/>
        <v/>
      </c>
      <c r="AF60" s="15" t="str">
        <f t="shared" si="37"/>
        <v/>
      </c>
      <c r="AG60" s="15" t="str">
        <f t="shared" si="37"/>
        <v/>
      </c>
      <c r="AH60" s="15" t="str">
        <f t="shared" si="21"/>
        <v/>
      </c>
      <c r="AI60" s="15" t="str">
        <f t="shared" si="35"/>
        <v/>
      </c>
      <c r="AJ60" s="15" t="str">
        <f t="shared" si="10"/>
        <v/>
      </c>
      <c r="AK60" s="15" t="str">
        <f t="shared" si="22"/>
        <v/>
      </c>
      <c r="AL60" s="15" t="str">
        <f t="shared" si="23"/>
        <v/>
      </c>
      <c r="AM60" s="15" t="str">
        <f t="shared" si="24"/>
        <v/>
      </c>
      <c r="AN60" s="15" t="str">
        <f t="shared" si="25"/>
        <v/>
      </c>
      <c r="AO60" s="15" t="str">
        <f t="shared" si="26"/>
        <v/>
      </c>
      <c r="AP60" s="15" t="str">
        <f t="shared" si="27"/>
        <v/>
      </c>
      <c r="AQ60" s="15" t="str">
        <f t="shared" si="15"/>
        <v/>
      </c>
      <c r="AR60" s="15" t="str">
        <f t="shared" si="28"/>
        <v/>
      </c>
      <c r="AS60" s="15" t="str">
        <f t="shared" si="29"/>
        <v/>
      </c>
      <c r="AT60" s="15" t="str">
        <f t="shared" si="30"/>
        <v/>
      </c>
      <c r="AU60" s="77" t="str">
        <f t="shared" si="31"/>
        <v/>
      </c>
      <c r="AV60" s="15" t="str">
        <f t="shared" si="17"/>
        <v/>
      </c>
      <c r="AW60" s="15" t="str">
        <f t="shared" si="17"/>
        <v/>
      </c>
      <c r="AX60" s="15" t="str">
        <f t="shared" si="32"/>
        <v/>
      </c>
      <c r="AY60" s="15" t="str">
        <f t="shared" si="33"/>
        <v/>
      </c>
      <c r="AZ60" s="16"/>
      <c r="BC60" s="44"/>
      <c r="BD60" s="44"/>
      <c r="BE60" s="44"/>
      <c r="BF60" s="54" t="str">
        <f t="shared" si="18"/>
        <v/>
      </c>
      <c r="BG60" s="54" t="str">
        <f t="shared" si="19"/>
        <v/>
      </c>
      <c r="BH60" s="54" t="str">
        <f t="shared" si="36"/>
        <v/>
      </c>
      <c r="BJ60" s="19" t="s">
        <v>5</v>
      </c>
    </row>
    <row r="61" spans="1:62" s="17" customFormat="1" ht="25.5" x14ac:dyDescent="0.2">
      <c r="A61" s="52">
        <v>51</v>
      </c>
      <c r="B61" s="53" t="str">
        <f t="shared" si="3"/>
        <v/>
      </c>
      <c r="C61" s="30"/>
      <c r="D61" s="31"/>
      <c r="E61" s="31"/>
      <c r="F61" s="31"/>
      <c r="G61" s="31"/>
      <c r="H61" s="31"/>
      <c r="I61" s="32"/>
      <c r="J61" s="31"/>
      <c r="K61" s="32"/>
      <c r="L61" s="32"/>
      <c r="M61" s="32"/>
      <c r="N61" s="48"/>
      <c r="O61" s="32"/>
      <c r="P61" s="48"/>
      <c r="Q61" s="32"/>
      <c r="R61" s="48"/>
      <c r="S61" s="32"/>
      <c r="T61" s="32"/>
      <c r="U61" s="31"/>
      <c r="V61" s="31"/>
      <c r="W61" s="31"/>
      <c r="X61" s="31"/>
      <c r="Y61" s="31"/>
      <c r="Z61" s="75"/>
      <c r="AA61" s="80"/>
      <c r="AB61" s="15" t="str">
        <f t="shared" si="4"/>
        <v/>
      </c>
      <c r="AC61" s="15" t="str">
        <f t="shared" si="5"/>
        <v/>
      </c>
      <c r="AD61" s="15" t="str">
        <f t="shared" si="6"/>
        <v/>
      </c>
      <c r="AE61" s="15" t="str">
        <f t="shared" si="7"/>
        <v/>
      </c>
      <c r="AF61" s="15" t="str">
        <f t="shared" si="37"/>
        <v/>
      </c>
      <c r="AG61" s="15" t="str">
        <f t="shared" si="37"/>
        <v/>
      </c>
      <c r="AH61" s="15" t="str">
        <f t="shared" si="21"/>
        <v/>
      </c>
      <c r="AI61" s="15" t="str">
        <f t="shared" si="35"/>
        <v/>
      </c>
      <c r="AJ61" s="15" t="str">
        <f t="shared" si="10"/>
        <v/>
      </c>
      <c r="AK61" s="15" t="str">
        <f t="shared" si="22"/>
        <v/>
      </c>
      <c r="AL61" s="15" t="str">
        <f t="shared" si="23"/>
        <v/>
      </c>
      <c r="AM61" s="15" t="str">
        <f t="shared" si="24"/>
        <v/>
      </c>
      <c r="AN61" s="15" t="str">
        <f t="shared" si="25"/>
        <v/>
      </c>
      <c r="AO61" s="15" t="str">
        <f t="shared" si="26"/>
        <v/>
      </c>
      <c r="AP61" s="15" t="str">
        <f t="shared" si="27"/>
        <v/>
      </c>
      <c r="AQ61" s="15" t="str">
        <f t="shared" si="15"/>
        <v/>
      </c>
      <c r="AR61" s="15" t="str">
        <f t="shared" si="28"/>
        <v/>
      </c>
      <c r="AS61" s="15" t="str">
        <f t="shared" si="29"/>
        <v/>
      </c>
      <c r="AT61" s="15" t="str">
        <f t="shared" si="30"/>
        <v/>
      </c>
      <c r="AU61" s="77" t="str">
        <f t="shared" si="31"/>
        <v/>
      </c>
      <c r="AV61" s="15" t="str">
        <f t="shared" si="17"/>
        <v/>
      </c>
      <c r="AW61" s="15" t="str">
        <f t="shared" si="17"/>
        <v/>
      </c>
      <c r="AX61" s="15" t="str">
        <f t="shared" si="32"/>
        <v/>
      </c>
      <c r="AY61" s="15" t="str">
        <f t="shared" si="33"/>
        <v/>
      </c>
      <c r="AZ61" s="16"/>
      <c r="BC61" s="44"/>
      <c r="BD61" s="44"/>
      <c r="BE61" s="44"/>
      <c r="BF61" s="54" t="str">
        <f t="shared" si="18"/>
        <v/>
      </c>
      <c r="BG61" s="54" t="str">
        <f t="shared" si="19"/>
        <v/>
      </c>
      <c r="BH61" s="54" t="str">
        <f t="shared" si="36"/>
        <v/>
      </c>
      <c r="BJ61" s="19" t="s">
        <v>5</v>
      </c>
    </row>
    <row r="62" spans="1:62" s="17" customFormat="1" ht="25.5" x14ac:dyDescent="0.2">
      <c r="A62" s="52">
        <v>52</v>
      </c>
      <c r="B62" s="53" t="str">
        <f t="shared" si="3"/>
        <v/>
      </c>
      <c r="C62" s="30"/>
      <c r="D62" s="31"/>
      <c r="E62" s="31"/>
      <c r="F62" s="31"/>
      <c r="G62" s="31"/>
      <c r="H62" s="31"/>
      <c r="I62" s="32"/>
      <c r="J62" s="31"/>
      <c r="K62" s="32"/>
      <c r="L62" s="32"/>
      <c r="M62" s="32"/>
      <c r="N62" s="48"/>
      <c r="O62" s="32"/>
      <c r="P62" s="48"/>
      <c r="Q62" s="32"/>
      <c r="R62" s="48"/>
      <c r="S62" s="32"/>
      <c r="T62" s="32"/>
      <c r="U62" s="31"/>
      <c r="V62" s="31"/>
      <c r="W62" s="31"/>
      <c r="X62" s="31"/>
      <c r="Y62" s="31"/>
      <c r="Z62" s="75"/>
      <c r="AA62" s="80"/>
      <c r="AB62" s="15" t="str">
        <f t="shared" si="4"/>
        <v/>
      </c>
      <c r="AC62" s="15" t="str">
        <f t="shared" si="5"/>
        <v/>
      </c>
      <c r="AD62" s="15" t="str">
        <f t="shared" si="6"/>
        <v/>
      </c>
      <c r="AE62" s="15" t="str">
        <f t="shared" si="7"/>
        <v/>
      </c>
      <c r="AF62" s="15" t="str">
        <f t="shared" si="37"/>
        <v/>
      </c>
      <c r="AG62" s="15" t="str">
        <f t="shared" si="37"/>
        <v/>
      </c>
      <c r="AH62" s="15" t="str">
        <f t="shared" si="21"/>
        <v/>
      </c>
      <c r="AI62" s="15" t="str">
        <f t="shared" si="35"/>
        <v/>
      </c>
      <c r="AJ62" s="15" t="str">
        <f t="shared" si="10"/>
        <v/>
      </c>
      <c r="AK62" s="15" t="str">
        <f t="shared" si="22"/>
        <v/>
      </c>
      <c r="AL62" s="15" t="str">
        <f t="shared" si="23"/>
        <v/>
      </c>
      <c r="AM62" s="15" t="str">
        <f t="shared" si="24"/>
        <v/>
      </c>
      <c r="AN62" s="15" t="str">
        <f t="shared" si="25"/>
        <v/>
      </c>
      <c r="AO62" s="15" t="str">
        <f t="shared" si="26"/>
        <v/>
      </c>
      <c r="AP62" s="15" t="str">
        <f t="shared" si="27"/>
        <v/>
      </c>
      <c r="AQ62" s="15" t="str">
        <f t="shared" si="15"/>
        <v/>
      </c>
      <c r="AR62" s="15" t="str">
        <f t="shared" si="28"/>
        <v/>
      </c>
      <c r="AS62" s="15" t="str">
        <f t="shared" si="29"/>
        <v/>
      </c>
      <c r="AT62" s="15" t="str">
        <f t="shared" si="30"/>
        <v/>
      </c>
      <c r="AU62" s="77" t="str">
        <f t="shared" si="31"/>
        <v/>
      </c>
      <c r="AV62" s="15" t="str">
        <f t="shared" si="17"/>
        <v/>
      </c>
      <c r="AW62" s="15" t="str">
        <f t="shared" si="17"/>
        <v/>
      </c>
      <c r="AX62" s="15" t="str">
        <f t="shared" si="32"/>
        <v/>
      </c>
      <c r="AY62" s="15" t="str">
        <f t="shared" si="33"/>
        <v/>
      </c>
      <c r="AZ62" s="16"/>
      <c r="BC62" s="44"/>
      <c r="BD62" s="44"/>
      <c r="BE62" s="44"/>
      <c r="BF62" s="54" t="str">
        <f t="shared" si="18"/>
        <v/>
      </c>
      <c r="BG62" s="54" t="str">
        <f t="shared" si="19"/>
        <v/>
      </c>
      <c r="BH62" s="54" t="str">
        <f t="shared" si="36"/>
        <v/>
      </c>
      <c r="BJ62" s="19" t="s">
        <v>5</v>
      </c>
    </row>
    <row r="63" spans="1:62" s="17" customFormat="1" ht="25.5" x14ac:dyDescent="0.2">
      <c r="A63" s="52">
        <v>53</v>
      </c>
      <c r="B63" s="53" t="str">
        <f t="shared" si="3"/>
        <v/>
      </c>
      <c r="C63" s="30"/>
      <c r="D63" s="31"/>
      <c r="E63" s="31"/>
      <c r="F63" s="31"/>
      <c r="G63" s="31"/>
      <c r="H63" s="31"/>
      <c r="I63" s="32"/>
      <c r="J63" s="31"/>
      <c r="K63" s="32"/>
      <c r="L63" s="32"/>
      <c r="M63" s="32"/>
      <c r="N63" s="48"/>
      <c r="O63" s="32"/>
      <c r="P63" s="48"/>
      <c r="Q63" s="32"/>
      <c r="R63" s="48"/>
      <c r="S63" s="32"/>
      <c r="T63" s="32"/>
      <c r="U63" s="31"/>
      <c r="V63" s="31"/>
      <c r="W63" s="31"/>
      <c r="X63" s="31"/>
      <c r="Y63" s="31"/>
      <c r="Z63" s="75"/>
      <c r="AA63" s="80"/>
      <c r="AB63" s="15" t="str">
        <f t="shared" si="4"/>
        <v/>
      </c>
      <c r="AC63" s="15" t="str">
        <f t="shared" si="5"/>
        <v/>
      </c>
      <c r="AD63" s="15" t="str">
        <f t="shared" si="6"/>
        <v/>
      </c>
      <c r="AE63" s="15" t="str">
        <f t="shared" si="7"/>
        <v/>
      </c>
      <c r="AF63" s="15" t="str">
        <f t="shared" si="37"/>
        <v/>
      </c>
      <c r="AG63" s="15" t="str">
        <f t="shared" si="37"/>
        <v/>
      </c>
      <c r="AH63" s="15" t="str">
        <f t="shared" si="21"/>
        <v/>
      </c>
      <c r="AI63" s="15" t="str">
        <f t="shared" si="35"/>
        <v/>
      </c>
      <c r="AJ63" s="15" t="str">
        <f t="shared" si="10"/>
        <v/>
      </c>
      <c r="AK63" s="15" t="str">
        <f t="shared" si="22"/>
        <v/>
      </c>
      <c r="AL63" s="15" t="str">
        <f t="shared" si="23"/>
        <v/>
      </c>
      <c r="AM63" s="15" t="str">
        <f t="shared" si="24"/>
        <v/>
      </c>
      <c r="AN63" s="15" t="str">
        <f t="shared" si="25"/>
        <v/>
      </c>
      <c r="AO63" s="15" t="str">
        <f t="shared" si="26"/>
        <v/>
      </c>
      <c r="AP63" s="15" t="str">
        <f t="shared" si="27"/>
        <v/>
      </c>
      <c r="AQ63" s="15" t="str">
        <f t="shared" si="15"/>
        <v/>
      </c>
      <c r="AR63" s="15" t="str">
        <f t="shared" si="28"/>
        <v/>
      </c>
      <c r="AS63" s="15" t="str">
        <f t="shared" si="29"/>
        <v/>
      </c>
      <c r="AT63" s="15" t="str">
        <f t="shared" si="30"/>
        <v/>
      </c>
      <c r="AU63" s="77" t="str">
        <f t="shared" si="31"/>
        <v/>
      </c>
      <c r="AV63" s="15" t="str">
        <f t="shared" si="17"/>
        <v/>
      </c>
      <c r="AW63" s="15" t="str">
        <f t="shared" si="17"/>
        <v/>
      </c>
      <c r="AX63" s="15" t="str">
        <f t="shared" si="32"/>
        <v/>
      </c>
      <c r="AY63" s="15" t="str">
        <f t="shared" si="33"/>
        <v/>
      </c>
      <c r="AZ63" s="16"/>
      <c r="BC63" s="44"/>
      <c r="BD63" s="44"/>
      <c r="BE63" s="44"/>
      <c r="BF63" s="54" t="str">
        <f t="shared" si="18"/>
        <v/>
      </c>
      <c r="BG63" s="54" t="str">
        <f t="shared" si="19"/>
        <v/>
      </c>
      <c r="BH63" s="54" t="str">
        <f t="shared" si="36"/>
        <v/>
      </c>
      <c r="BJ63" s="19" t="s">
        <v>5</v>
      </c>
    </row>
    <row r="64" spans="1:62" s="17" customFormat="1" ht="25.5" x14ac:dyDescent="0.2">
      <c r="A64" s="52">
        <v>54</v>
      </c>
      <c r="B64" s="53" t="str">
        <f t="shared" si="3"/>
        <v/>
      </c>
      <c r="C64" s="30"/>
      <c r="D64" s="31"/>
      <c r="E64" s="31"/>
      <c r="F64" s="31"/>
      <c r="G64" s="31"/>
      <c r="H64" s="31"/>
      <c r="I64" s="32"/>
      <c r="J64" s="31"/>
      <c r="K64" s="32"/>
      <c r="L64" s="32"/>
      <c r="M64" s="32"/>
      <c r="N64" s="48"/>
      <c r="O64" s="32"/>
      <c r="P64" s="48"/>
      <c r="Q64" s="32"/>
      <c r="R64" s="48"/>
      <c r="S64" s="32"/>
      <c r="T64" s="32"/>
      <c r="U64" s="31"/>
      <c r="V64" s="31"/>
      <c r="W64" s="31"/>
      <c r="X64" s="31"/>
      <c r="Y64" s="31"/>
      <c r="Z64" s="75"/>
      <c r="AA64" s="80"/>
      <c r="AB64" s="15" t="str">
        <f t="shared" si="4"/>
        <v/>
      </c>
      <c r="AC64" s="15" t="str">
        <f t="shared" si="5"/>
        <v/>
      </c>
      <c r="AD64" s="15" t="str">
        <f t="shared" si="6"/>
        <v/>
      </c>
      <c r="AE64" s="15" t="str">
        <f t="shared" si="7"/>
        <v/>
      </c>
      <c r="AF64" s="15" t="str">
        <f t="shared" si="37"/>
        <v/>
      </c>
      <c r="AG64" s="15" t="str">
        <f t="shared" si="37"/>
        <v/>
      </c>
      <c r="AH64" s="15" t="str">
        <f t="shared" si="21"/>
        <v/>
      </c>
      <c r="AI64" s="15" t="str">
        <f t="shared" si="35"/>
        <v/>
      </c>
      <c r="AJ64" s="15" t="str">
        <f t="shared" si="10"/>
        <v/>
      </c>
      <c r="AK64" s="15" t="str">
        <f t="shared" si="22"/>
        <v/>
      </c>
      <c r="AL64" s="15" t="str">
        <f t="shared" si="23"/>
        <v/>
      </c>
      <c r="AM64" s="15" t="str">
        <f t="shared" si="24"/>
        <v/>
      </c>
      <c r="AN64" s="15" t="str">
        <f t="shared" si="25"/>
        <v/>
      </c>
      <c r="AO64" s="15" t="str">
        <f t="shared" si="26"/>
        <v/>
      </c>
      <c r="AP64" s="15" t="str">
        <f t="shared" si="27"/>
        <v/>
      </c>
      <c r="AQ64" s="15" t="str">
        <f t="shared" si="15"/>
        <v/>
      </c>
      <c r="AR64" s="15" t="str">
        <f t="shared" si="28"/>
        <v/>
      </c>
      <c r="AS64" s="15" t="str">
        <f t="shared" si="29"/>
        <v/>
      </c>
      <c r="AT64" s="15" t="str">
        <f t="shared" si="30"/>
        <v/>
      </c>
      <c r="AU64" s="77" t="str">
        <f t="shared" si="31"/>
        <v/>
      </c>
      <c r="AV64" s="15" t="str">
        <f t="shared" si="17"/>
        <v/>
      </c>
      <c r="AW64" s="15" t="str">
        <f t="shared" si="17"/>
        <v/>
      </c>
      <c r="AX64" s="15" t="str">
        <f t="shared" si="32"/>
        <v/>
      </c>
      <c r="AY64" s="15" t="str">
        <f t="shared" si="33"/>
        <v/>
      </c>
      <c r="AZ64" s="16"/>
      <c r="BC64" s="44"/>
      <c r="BD64" s="44"/>
      <c r="BE64" s="44"/>
      <c r="BF64" s="54" t="str">
        <f t="shared" si="18"/>
        <v/>
      </c>
      <c r="BG64" s="54" t="str">
        <f t="shared" si="19"/>
        <v/>
      </c>
      <c r="BH64" s="54" t="str">
        <f t="shared" si="36"/>
        <v/>
      </c>
      <c r="BJ64" s="19" t="s">
        <v>5</v>
      </c>
    </row>
    <row r="65" spans="1:62" s="17" customFormat="1" ht="25.5" x14ac:dyDescent="0.2">
      <c r="A65" s="52">
        <v>55</v>
      </c>
      <c r="B65" s="53" t="str">
        <f t="shared" si="3"/>
        <v/>
      </c>
      <c r="C65" s="30"/>
      <c r="D65" s="31"/>
      <c r="E65" s="31"/>
      <c r="F65" s="31"/>
      <c r="G65" s="31"/>
      <c r="H65" s="31"/>
      <c r="I65" s="32"/>
      <c r="J65" s="31"/>
      <c r="K65" s="32"/>
      <c r="L65" s="32"/>
      <c r="M65" s="32"/>
      <c r="N65" s="48"/>
      <c r="O65" s="32"/>
      <c r="P65" s="48"/>
      <c r="Q65" s="32"/>
      <c r="R65" s="48"/>
      <c r="S65" s="32"/>
      <c r="T65" s="32"/>
      <c r="U65" s="31"/>
      <c r="V65" s="31"/>
      <c r="W65" s="31"/>
      <c r="X65" s="31"/>
      <c r="Y65" s="31"/>
      <c r="Z65" s="75"/>
      <c r="AA65" s="80"/>
      <c r="AB65" s="15" t="str">
        <f t="shared" si="4"/>
        <v/>
      </c>
      <c r="AC65" s="15" t="str">
        <f t="shared" si="5"/>
        <v/>
      </c>
      <c r="AD65" s="15" t="str">
        <f t="shared" si="6"/>
        <v/>
      </c>
      <c r="AE65" s="15" t="str">
        <f t="shared" si="7"/>
        <v/>
      </c>
      <c r="AF65" s="15" t="str">
        <f t="shared" si="37"/>
        <v/>
      </c>
      <c r="AG65" s="15" t="str">
        <f t="shared" si="37"/>
        <v/>
      </c>
      <c r="AH65" s="15" t="str">
        <f t="shared" si="21"/>
        <v/>
      </c>
      <c r="AI65" s="15" t="str">
        <f t="shared" si="35"/>
        <v/>
      </c>
      <c r="AJ65" s="15" t="str">
        <f t="shared" si="10"/>
        <v/>
      </c>
      <c r="AK65" s="15" t="str">
        <f t="shared" si="22"/>
        <v/>
      </c>
      <c r="AL65" s="15" t="str">
        <f t="shared" si="23"/>
        <v/>
      </c>
      <c r="AM65" s="15" t="str">
        <f t="shared" si="24"/>
        <v/>
      </c>
      <c r="AN65" s="15" t="str">
        <f t="shared" si="25"/>
        <v/>
      </c>
      <c r="AO65" s="15" t="str">
        <f t="shared" si="26"/>
        <v/>
      </c>
      <c r="AP65" s="15" t="str">
        <f t="shared" si="27"/>
        <v/>
      </c>
      <c r="AQ65" s="15" t="str">
        <f t="shared" si="15"/>
        <v/>
      </c>
      <c r="AR65" s="15" t="str">
        <f t="shared" si="28"/>
        <v/>
      </c>
      <c r="AS65" s="15" t="str">
        <f t="shared" si="29"/>
        <v/>
      </c>
      <c r="AT65" s="15" t="str">
        <f t="shared" si="30"/>
        <v/>
      </c>
      <c r="AU65" s="77" t="str">
        <f t="shared" si="31"/>
        <v/>
      </c>
      <c r="AV65" s="15" t="str">
        <f t="shared" si="17"/>
        <v/>
      </c>
      <c r="AW65" s="15" t="str">
        <f t="shared" si="17"/>
        <v/>
      </c>
      <c r="AX65" s="15" t="str">
        <f t="shared" si="32"/>
        <v/>
      </c>
      <c r="AY65" s="15" t="str">
        <f t="shared" si="33"/>
        <v/>
      </c>
      <c r="AZ65" s="16"/>
      <c r="BC65" s="44"/>
      <c r="BD65" s="44"/>
      <c r="BE65" s="44"/>
      <c r="BF65" s="54" t="str">
        <f t="shared" si="18"/>
        <v/>
      </c>
      <c r="BG65" s="54" t="str">
        <f t="shared" si="19"/>
        <v/>
      </c>
      <c r="BH65" s="54" t="str">
        <f t="shared" si="36"/>
        <v/>
      </c>
      <c r="BJ65" s="19" t="s">
        <v>5</v>
      </c>
    </row>
    <row r="66" spans="1:62" s="17" customFormat="1" ht="25.5" x14ac:dyDescent="0.2">
      <c r="A66" s="52">
        <v>56</v>
      </c>
      <c r="B66" s="53" t="str">
        <f t="shared" si="3"/>
        <v/>
      </c>
      <c r="C66" s="30"/>
      <c r="D66" s="31"/>
      <c r="E66" s="31"/>
      <c r="F66" s="31"/>
      <c r="G66" s="31"/>
      <c r="H66" s="31"/>
      <c r="I66" s="32"/>
      <c r="J66" s="31"/>
      <c r="K66" s="32"/>
      <c r="L66" s="32"/>
      <c r="M66" s="32"/>
      <c r="N66" s="48"/>
      <c r="O66" s="32"/>
      <c r="P66" s="48"/>
      <c r="Q66" s="32"/>
      <c r="R66" s="48"/>
      <c r="S66" s="32"/>
      <c r="T66" s="32"/>
      <c r="U66" s="31"/>
      <c r="V66" s="31"/>
      <c r="W66" s="31"/>
      <c r="X66" s="31"/>
      <c r="Y66" s="31"/>
      <c r="Z66" s="75"/>
      <c r="AA66" s="80"/>
      <c r="AB66" s="15" t="str">
        <f t="shared" si="4"/>
        <v/>
      </c>
      <c r="AC66" s="15" t="str">
        <f t="shared" si="5"/>
        <v/>
      </c>
      <c r="AD66" s="15" t="str">
        <f t="shared" si="6"/>
        <v/>
      </c>
      <c r="AE66" s="15" t="str">
        <f t="shared" si="7"/>
        <v/>
      </c>
      <c r="AF66" s="15" t="str">
        <f t="shared" si="37"/>
        <v/>
      </c>
      <c r="AG66" s="15" t="str">
        <f t="shared" si="37"/>
        <v/>
      </c>
      <c r="AH66" s="15" t="str">
        <f t="shared" si="21"/>
        <v/>
      </c>
      <c r="AI66" s="15" t="str">
        <f t="shared" si="35"/>
        <v/>
      </c>
      <c r="AJ66" s="15" t="str">
        <f t="shared" si="10"/>
        <v/>
      </c>
      <c r="AK66" s="15" t="str">
        <f t="shared" si="22"/>
        <v/>
      </c>
      <c r="AL66" s="15" t="str">
        <f t="shared" si="23"/>
        <v/>
      </c>
      <c r="AM66" s="15" t="str">
        <f t="shared" si="24"/>
        <v/>
      </c>
      <c r="AN66" s="15" t="str">
        <f t="shared" si="25"/>
        <v/>
      </c>
      <c r="AO66" s="15" t="str">
        <f t="shared" si="26"/>
        <v/>
      </c>
      <c r="AP66" s="15" t="str">
        <f t="shared" si="27"/>
        <v/>
      </c>
      <c r="AQ66" s="15" t="str">
        <f t="shared" si="15"/>
        <v/>
      </c>
      <c r="AR66" s="15" t="str">
        <f t="shared" si="28"/>
        <v/>
      </c>
      <c r="AS66" s="15" t="str">
        <f t="shared" si="29"/>
        <v/>
      </c>
      <c r="AT66" s="15" t="str">
        <f t="shared" si="30"/>
        <v/>
      </c>
      <c r="AU66" s="77" t="str">
        <f t="shared" si="31"/>
        <v/>
      </c>
      <c r="AV66" s="15" t="str">
        <f t="shared" si="17"/>
        <v/>
      </c>
      <c r="AW66" s="15" t="str">
        <f t="shared" si="17"/>
        <v/>
      </c>
      <c r="AX66" s="15" t="str">
        <f t="shared" si="32"/>
        <v/>
      </c>
      <c r="AY66" s="15" t="str">
        <f t="shared" si="33"/>
        <v/>
      </c>
      <c r="AZ66" s="16"/>
      <c r="BC66" s="45"/>
      <c r="BD66" s="44"/>
      <c r="BE66" s="44"/>
      <c r="BF66" s="54" t="str">
        <f t="shared" si="18"/>
        <v/>
      </c>
      <c r="BG66" s="54" t="str">
        <f t="shared" si="19"/>
        <v/>
      </c>
      <c r="BH66" s="54" t="str">
        <f t="shared" si="36"/>
        <v/>
      </c>
      <c r="BJ66" s="19" t="s">
        <v>5</v>
      </c>
    </row>
    <row r="67" spans="1:62" s="17" customFormat="1" ht="25.5" x14ac:dyDescent="0.2">
      <c r="A67" s="52">
        <v>57</v>
      </c>
      <c r="B67" s="53" t="str">
        <f t="shared" si="3"/>
        <v/>
      </c>
      <c r="C67" s="30"/>
      <c r="D67" s="31"/>
      <c r="E67" s="31"/>
      <c r="F67" s="31"/>
      <c r="G67" s="31"/>
      <c r="H67" s="31"/>
      <c r="I67" s="32"/>
      <c r="J67" s="31"/>
      <c r="K67" s="32"/>
      <c r="L67" s="32"/>
      <c r="M67" s="32"/>
      <c r="N67" s="48"/>
      <c r="O67" s="32"/>
      <c r="P67" s="48"/>
      <c r="Q67" s="32"/>
      <c r="R67" s="48"/>
      <c r="S67" s="32"/>
      <c r="T67" s="32"/>
      <c r="U67" s="31"/>
      <c r="V67" s="31"/>
      <c r="W67" s="31"/>
      <c r="X67" s="31"/>
      <c r="Y67" s="31"/>
      <c r="Z67" s="75"/>
      <c r="AA67" s="80"/>
      <c r="AB67" s="15" t="str">
        <f t="shared" si="4"/>
        <v/>
      </c>
      <c r="AC67" s="15" t="str">
        <f t="shared" si="5"/>
        <v/>
      </c>
      <c r="AD67" s="15" t="str">
        <f t="shared" si="6"/>
        <v/>
      </c>
      <c r="AE67" s="15" t="str">
        <f t="shared" si="7"/>
        <v/>
      </c>
      <c r="AF67" s="15" t="str">
        <f t="shared" si="37"/>
        <v/>
      </c>
      <c r="AG67" s="15" t="str">
        <f t="shared" si="37"/>
        <v/>
      </c>
      <c r="AH67" s="15" t="str">
        <f t="shared" si="21"/>
        <v/>
      </c>
      <c r="AI67" s="15" t="str">
        <f t="shared" si="35"/>
        <v/>
      </c>
      <c r="AJ67" s="15" t="str">
        <f t="shared" si="10"/>
        <v/>
      </c>
      <c r="AK67" s="15" t="str">
        <f t="shared" si="22"/>
        <v/>
      </c>
      <c r="AL67" s="15" t="str">
        <f t="shared" si="23"/>
        <v/>
      </c>
      <c r="AM67" s="15" t="str">
        <f t="shared" si="24"/>
        <v/>
      </c>
      <c r="AN67" s="15" t="str">
        <f t="shared" si="25"/>
        <v/>
      </c>
      <c r="AO67" s="15" t="str">
        <f t="shared" si="26"/>
        <v/>
      </c>
      <c r="AP67" s="15" t="str">
        <f t="shared" si="27"/>
        <v/>
      </c>
      <c r="AQ67" s="15" t="str">
        <f t="shared" si="15"/>
        <v/>
      </c>
      <c r="AR67" s="15" t="str">
        <f t="shared" si="28"/>
        <v/>
      </c>
      <c r="AS67" s="15" t="str">
        <f t="shared" si="29"/>
        <v/>
      </c>
      <c r="AT67" s="15" t="str">
        <f t="shared" si="30"/>
        <v/>
      </c>
      <c r="AU67" s="77" t="str">
        <f t="shared" si="31"/>
        <v/>
      </c>
      <c r="AV67" s="15" t="str">
        <f t="shared" si="17"/>
        <v/>
      </c>
      <c r="AW67" s="15" t="str">
        <f t="shared" si="17"/>
        <v/>
      </c>
      <c r="AX67" s="15" t="str">
        <f t="shared" si="32"/>
        <v/>
      </c>
      <c r="AY67" s="15" t="str">
        <f t="shared" si="33"/>
        <v/>
      </c>
      <c r="AZ67" s="16"/>
      <c r="BC67" s="45"/>
      <c r="BD67" s="44"/>
      <c r="BE67" s="44"/>
      <c r="BF67" s="54" t="str">
        <f t="shared" si="18"/>
        <v/>
      </c>
      <c r="BG67" s="54" t="str">
        <f t="shared" si="19"/>
        <v/>
      </c>
      <c r="BH67" s="54" t="str">
        <f t="shared" si="36"/>
        <v/>
      </c>
      <c r="BJ67" s="19" t="s">
        <v>5</v>
      </c>
    </row>
    <row r="68" spans="1:62" s="17" customFormat="1" ht="25.5" x14ac:dyDescent="0.2">
      <c r="A68" s="52">
        <v>58</v>
      </c>
      <c r="B68" s="53" t="str">
        <f t="shared" si="3"/>
        <v/>
      </c>
      <c r="C68" s="30"/>
      <c r="D68" s="31"/>
      <c r="E68" s="31"/>
      <c r="F68" s="31"/>
      <c r="G68" s="31"/>
      <c r="H68" s="31"/>
      <c r="I68" s="32"/>
      <c r="J68" s="31"/>
      <c r="K68" s="32"/>
      <c r="L68" s="32"/>
      <c r="M68" s="32"/>
      <c r="N68" s="48"/>
      <c r="O68" s="32"/>
      <c r="P68" s="48"/>
      <c r="Q68" s="32"/>
      <c r="R68" s="48"/>
      <c r="S68" s="32"/>
      <c r="T68" s="32"/>
      <c r="U68" s="31"/>
      <c r="V68" s="31"/>
      <c r="W68" s="31"/>
      <c r="X68" s="31"/>
      <c r="Y68" s="31"/>
      <c r="Z68" s="75"/>
      <c r="AA68" s="80"/>
      <c r="AB68" s="15" t="str">
        <f t="shared" si="4"/>
        <v/>
      </c>
      <c r="AC68" s="15" t="str">
        <f t="shared" si="5"/>
        <v/>
      </c>
      <c r="AD68" s="15" t="str">
        <f t="shared" si="6"/>
        <v/>
      </c>
      <c r="AE68" s="15" t="str">
        <f t="shared" si="7"/>
        <v/>
      </c>
      <c r="AF68" s="15" t="str">
        <f t="shared" si="37"/>
        <v/>
      </c>
      <c r="AG68" s="15" t="str">
        <f t="shared" si="37"/>
        <v/>
      </c>
      <c r="AH68" s="15" t="str">
        <f t="shared" si="21"/>
        <v/>
      </c>
      <c r="AI68" s="15" t="str">
        <f t="shared" si="35"/>
        <v/>
      </c>
      <c r="AJ68" s="15" t="str">
        <f t="shared" si="10"/>
        <v/>
      </c>
      <c r="AK68" s="15" t="str">
        <f t="shared" si="22"/>
        <v/>
      </c>
      <c r="AL68" s="15" t="str">
        <f t="shared" si="23"/>
        <v/>
      </c>
      <c r="AM68" s="15" t="str">
        <f t="shared" si="24"/>
        <v/>
      </c>
      <c r="AN68" s="15" t="str">
        <f t="shared" si="25"/>
        <v/>
      </c>
      <c r="AO68" s="15" t="str">
        <f t="shared" si="26"/>
        <v/>
      </c>
      <c r="AP68" s="15" t="str">
        <f t="shared" si="27"/>
        <v/>
      </c>
      <c r="AQ68" s="15" t="str">
        <f t="shared" si="15"/>
        <v/>
      </c>
      <c r="AR68" s="15" t="str">
        <f t="shared" si="28"/>
        <v/>
      </c>
      <c r="AS68" s="15" t="str">
        <f t="shared" si="29"/>
        <v/>
      </c>
      <c r="AT68" s="15" t="str">
        <f t="shared" si="30"/>
        <v/>
      </c>
      <c r="AU68" s="77" t="str">
        <f t="shared" si="31"/>
        <v/>
      </c>
      <c r="AV68" s="15" t="str">
        <f t="shared" si="17"/>
        <v/>
      </c>
      <c r="AW68" s="15" t="str">
        <f t="shared" si="17"/>
        <v/>
      </c>
      <c r="AX68" s="15" t="str">
        <f t="shared" si="32"/>
        <v/>
      </c>
      <c r="AY68" s="15" t="str">
        <f t="shared" si="33"/>
        <v/>
      </c>
      <c r="AZ68" s="16"/>
      <c r="BC68" s="45"/>
      <c r="BD68" s="44"/>
      <c r="BE68" s="44"/>
      <c r="BF68" s="54" t="str">
        <f t="shared" si="18"/>
        <v/>
      </c>
      <c r="BG68" s="54" t="str">
        <f t="shared" si="19"/>
        <v/>
      </c>
      <c r="BH68" s="54" t="str">
        <f t="shared" si="36"/>
        <v/>
      </c>
      <c r="BJ68" s="19" t="s">
        <v>5</v>
      </c>
    </row>
    <row r="69" spans="1:62" s="17" customFormat="1" ht="25.5" x14ac:dyDescent="0.2">
      <c r="A69" s="52">
        <v>59</v>
      </c>
      <c r="B69" s="53" t="str">
        <f t="shared" si="3"/>
        <v/>
      </c>
      <c r="C69" s="30"/>
      <c r="D69" s="31"/>
      <c r="E69" s="31"/>
      <c r="F69" s="31"/>
      <c r="G69" s="31"/>
      <c r="H69" s="31"/>
      <c r="I69" s="32"/>
      <c r="J69" s="31"/>
      <c r="K69" s="32"/>
      <c r="L69" s="32"/>
      <c r="M69" s="32"/>
      <c r="N69" s="48"/>
      <c r="O69" s="32"/>
      <c r="P69" s="48"/>
      <c r="Q69" s="32"/>
      <c r="R69" s="48"/>
      <c r="S69" s="32"/>
      <c r="T69" s="32"/>
      <c r="U69" s="31"/>
      <c r="V69" s="31"/>
      <c r="W69" s="31"/>
      <c r="X69" s="31"/>
      <c r="Y69" s="31"/>
      <c r="Z69" s="75"/>
      <c r="AA69" s="80"/>
      <c r="AB69" s="15" t="str">
        <f t="shared" si="4"/>
        <v/>
      </c>
      <c r="AC69" s="15" t="str">
        <f t="shared" si="5"/>
        <v/>
      </c>
      <c r="AD69" s="15" t="str">
        <f t="shared" si="6"/>
        <v/>
      </c>
      <c r="AE69" s="15" t="str">
        <f t="shared" si="7"/>
        <v/>
      </c>
      <c r="AF69" s="15" t="str">
        <f t="shared" si="37"/>
        <v/>
      </c>
      <c r="AG69" s="15" t="str">
        <f t="shared" si="37"/>
        <v/>
      </c>
      <c r="AH69" s="15" t="str">
        <f t="shared" si="21"/>
        <v/>
      </c>
      <c r="AI69" s="15" t="str">
        <f t="shared" si="35"/>
        <v/>
      </c>
      <c r="AJ69" s="15" t="str">
        <f t="shared" si="10"/>
        <v/>
      </c>
      <c r="AK69" s="15" t="str">
        <f t="shared" si="22"/>
        <v/>
      </c>
      <c r="AL69" s="15" t="str">
        <f t="shared" si="23"/>
        <v/>
      </c>
      <c r="AM69" s="15" t="str">
        <f t="shared" si="24"/>
        <v/>
      </c>
      <c r="AN69" s="15" t="str">
        <f t="shared" si="25"/>
        <v/>
      </c>
      <c r="AO69" s="15" t="str">
        <f t="shared" si="26"/>
        <v/>
      </c>
      <c r="AP69" s="15" t="str">
        <f t="shared" si="27"/>
        <v/>
      </c>
      <c r="AQ69" s="15" t="str">
        <f t="shared" si="15"/>
        <v/>
      </c>
      <c r="AR69" s="15" t="str">
        <f t="shared" si="28"/>
        <v/>
      </c>
      <c r="AS69" s="15" t="str">
        <f t="shared" si="29"/>
        <v/>
      </c>
      <c r="AT69" s="15" t="str">
        <f t="shared" si="30"/>
        <v/>
      </c>
      <c r="AU69" s="77" t="str">
        <f t="shared" si="31"/>
        <v/>
      </c>
      <c r="AV69" s="15" t="str">
        <f t="shared" si="17"/>
        <v/>
      </c>
      <c r="AW69" s="15" t="str">
        <f t="shared" si="17"/>
        <v/>
      </c>
      <c r="AX69" s="15" t="str">
        <f t="shared" si="32"/>
        <v/>
      </c>
      <c r="AY69" s="15" t="str">
        <f t="shared" si="33"/>
        <v/>
      </c>
      <c r="AZ69" s="16"/>
      <c r="BC69" s="45"/>
      <c r="BD69" s="44"/>
      <c r="BE69" s="44"/>
      <c r="BF69" s="54" t="str">
        <f t="shared" si="18"/>
        <v/>
      </c>
      <c r="BG69" s="54" t="str">
        <f t="shared" si="19"/>
        <v/>
      </c>
      <c r="BH69" s="54" t="str">
        <f t="shared" si="36"/>
        <v/>
      </c>
      <c r="BJ69" s="19" t="s">
        <v>5</v>
      </c>
    </row>
    <row r="70" spans="1:62" s="17" customFormat="1" ht="25.5" x14ac:dyDescent="0.2">
      <c r="A70" s="52">
        <v>60</v>
      </c>
      <c r="B70" s="53" t="str">
        <f t="shared" si="3"/>
        <v/>
      </c>
      <c r="C70" s="30"/>
      <c r="D70" s="31"/>
      <c r="E70" s="31"/>
      <c r="F70" s="31"/>
      <c r="G70" s="31"/>
      <c r="H70" s="31"/>
      <c r="I70" s="32"/>
      <c r="J70" s="31"/>
      <c r="K70" s="32"/>
      <c r="L70" s="32"/>
      <c r="M70" s="32"/>
      <c r="N70" s="48"/>
      <c r="O70" s="32"/>
      <c r="P70" s="48"/>
      <c r="Q70" s="32"/>
      <c r="R70" s="48"/>
      <c r="S70" s="32"/>
      <c r="T70" s="32"/>
      <c r="U70" s="31"/>
      <c r="V70" s="31"/>
      <c r="W70" s="31"/>
      <c r="X70" s="31"/>
      <c r="Y70" s="31"/>
      <c r="Z70" s="75"/>
      <c r="AA70" s="80"/>
      <c r="AB70" s="15" t="str">
        <f t="shared" si="4"/>
        <v/>
      </c>
      <c r="AC70" s="15" t="str">
        <f t="shared" si="5"/>
        <v/>
      </c>
      <c r="AD70" s="15" t="str">
        <f t="shared" si="6"/>
        <v/>
      </c>
      <c r="AE70" s="15" t="str">
        <f t="shared" si="7"/>
        <v/>
      </c>
      <c r="AF70" s="15" t="str">
        <f t="shared" si="37"/>
        <v/>
      </c>
      <c r="AG70" s="15" t="str">
        <f t="shared" si="37"/>
        <v/>
      </c>
      <c r="AH70" s="15" t="str">
        <f t="shared" si="21"/>
        <v/>
      </c>
      <c r="AI70" s="15" t="str">
        <f t="shared" si="35"/>
        <v/>
      </c>
      <c r="AJ70" s="15" t="str">
        <f t="shared" si="10"/>
        <v/>
      </c>
      <c r="AK70" s="15" t="str">
        <f t="shared" si="22"/>
        <v/>
      </c>
      <c r="AL70" s="15" t="str">
        <f t="shared" si="23"/>
        <v/>
      </c>
      <c r="AM70" s="15" t="str">
        <f t="shared" si="24"/>
        <v/>
      </c>
      <c r="AN70" s="15" t="str">
        <f t="shared" si="25"/>
        <v/>
      </c>
      <c r="AO70" s="15" t="str">
        <f t="shared" si="26"/>
        <v/>
      </c>
      <c r="AP70" s="15" t="str">
        <f t="shared" si="27"/>
        <v/>
      </c>
      <c r="AQ70" s="15" t="str">
        <f t="shared" si="15"/>
        <v/>
      </c>
      <c r="AR70" s="15" t="str">
        <f t="shared" si="28"/>
        <v/>
      </c>
      <c r="AS70" s="15" t="str">
        <f t="shared" si="29"/>
        <v/>
      </c>
      <c r="AT70" s="15" t="str">
        <f t="shared" si="30"/>
        <v/>
      </c>
      <c r="AU70" s="77" t="str">
        <f t="shared" si="31"/>
        <v/>
      </c>
      <c r="AV70" s="15" t="str">
        <f t="shared" si="17"/>
        <v/>
      </c>
      <c r="AW70" s="15" t="str">
        <f t="shared" si="17"/>
        <v/>
      </c>
      <c r="AX70" s="15" t="str">
        <f t="shared" si="32"/>
        <v/>
      </c>
      <c r="AY70" s="15" t="str">
        <f t="shared" si="33"/>
        <v/>
      </c>
      <c r="AZ70" s="16"/>
      <c r="BC70" s="45"/>
      <c r="BD70" s="44"/>
      <c r="BE70" s="44"/>
      <c r="BF70" s="54" t="str">
        <f t="shared" si="18"/>
        <v/>
      </c>
      <c r="BG70" s="54" t="str">
        <f t="shared" si="19"/>
        <v/>
      </c>
      <c r="BH70" s="54" t="str">
        <f t="shared" si="36"/>
        <v/>
      </c>
      <c r="BJ70" s="19" t="s">
        <v>5</v>
      </c>
    </row>
    <row r="71" spans="1:62" s="17" customFormat="1" ht="25.5" x14ac:dyDescent="0.2">
      <c r="A71" s="52">
        <v>61</v>
      </c>
      <c r="B71" s="53" t="str">
        <f t="shared" si="3"/>
        <v/>
      </c>
      <c r="C71" s="30"/>
      <c r="D71" s="31"/>
      <c r="E71" s="31"/>
      <c r="F71" s="31"/>
      <c r="G71" s="31"/>
      <c r="H71" s="31"/>
      <c r="I71" s="32"/>
      <c r="J71" s="31"/>
      <c r="K71" s="32"/>
      <c r="L71" s="32"/>
      <c r="M71" s="32"/>
      <c r="N71" s="48"/>
      <c r="O71" s="32"/>
      <c r="P71" s="48"/>
      <c r="Q71" s="32"/>
      <c r="R71" s="48"/>
      <c r="S71" s="32"/>
      <c r="T71" s="32"/>
      <c r="U71" s="31"/>
      <c r="V71" s="31"/>
      <c r="W71" s="31"/>
      <c r="X71" s="31"/>
      <c r="Y71" s="31"/>
      <c r="Z71" s="75"/>
      <c r="AA71" s="80"/>
      <c r="AB71" s="15" t="str">
        <f t="shared" si="4"/>
        <v/>
      </c>
      <c r="AC71" s="15" t="str">
        <f t="shared" si="5"/>
        <v/>
      </c>
      <c r="AD71" s="15" t="str">
        <f t="shared" si="6"/>
        <v/>
      </c>
      <c r="AE71" s="15" t="str">
        <f t="shared" si="7"/>
        <v/>
      </c>
      <c r="AF71" s="15" t="str">
        <f t="shared" ref="AF71:AG90" si="38">IF(COUNTA($C71:$Z71)=0,"",IF(AND(ISBLANK($G71),ISBLANK($H71)),"Empty cell",IF(AND(ISBLANK($G71)=FALSE,ISBLANK($H71)=FALSE),"Entries should not be in both Individual and Private Model cells","ok")))</f>
        <v/>
      </c>
      <c r="AG71" s="15" t="str">
        <f t="shared" si="38"/>
        <v/>
      </c>
      <c r="AH71" s="15" t="str">
        <f t="shared" si="21"/>
        <v/>
      </c>
      <c r="AI71" s="15" t="str">
        <f t="shared" si="35"/>
        <v/>
      </c>
      <c r="AJ71" s="15" t="str">
        <f t="shared" si="10"/>
        <v/>
      </c>
      <c r="AK71" s="15" t="str">
        <f t="shared" si="22"/>
        <v/>
      </c>
      <c r="AL71" s="15" t="str">
        <f t="shared" si="23"/>
        <v/>
      </c>
      <c r="AM71" s="15" t="str">
        <f t="shared" si="24"/>
        <v/>
      </c>
      <c r="AN71" s="15" t="str">
        <f t="shared" si="25"/>
        <v/>
      </c>
      <c r="AO71" s="15" t="str">
        <f t="shared" si="26"/>
        <v/>
      </c>
      <c r="AP71" s="15" t="str">
        <f t="shared" si="27"/>
        <v/>
      </c>
      <c r="AQ71" s="15" t="str">
        <f t="shared" si="15"/>
        <v/>
      </c>
      <c r="AR71" s="15" t="str">
        <f t="shared" si="28"/>
        <v/>
      </c>
      <c r="AS71" s="15" t="str">
        <f t="shared" si="29"/>
        <v/>
      </c>
      <c r="AT71" s="15" t="str">
        <f t="shared" si="30"/>
        <v/>
      </c>
      <c r="AU71" s="77" t="str">
        <f t="shared" si="31"/>
        <v/>
      </c>
      <c r="AV71" s="15" t="str">
        <f t="shared" si="17"/>
        <v/>
      </c>
      <c r="AW71" s="15" t="str">
        <f t="shared" si="17"/>
        <v/>
      </c>
      <c r="AX71" s="15" t="str">
        <f t="shared" si="32"/>
        <v/>
      </c>
      <c r="AY71" s="15" t="str">
        <f t="shared" si="33"/>
        <v/>
      </c>
      <c r="AZ71" s="16"/>
      <c r="BC71" s="45"/>
      <c r="BD71" s="44"/>
      <c r="BE71" s="44"/>
      <c r="BF71" s="54" t="str">
        <f t="shared" si="18"/>
        <v/>
      </c>
      <c r="BG71" s="54" t="str">
        <f t="shared" si="19"/>
        <v/>
      </c>
      <c r="BH71" s="54" t="str">
        <f t="shared" si="36"/>
        <v/>
      </c>
      <c r="BJ71" s="19" t="s">
        <v>5</v>
      </c>
    </row>
    <row r="72" spans="1:62" s="17" customFormat="1" ht="25.5" x14ac:dyDescent="0.2">
      <c r="A72" s="52">
        <v>62</v>
      </c>
      <c r="B72" s="53" t="str">
        <f t="shared" si="3"/>
        <v/>
      </c>
      <c r="C72" s="30"/>
      <c r="D72" s="31"/>
      <c r="E72" s="31"/>
      <c r="F72" s="31"/>
      <c r="G72" s="31"/>
      <c r="H72" s="31"/>
      <c r="I72" s="32"/>
      <c r="J72" s="31"/>
      <c r="K72" s="32"/>
      <c r="L72" s="32"/>
      <c r="M72" s="32"/>
      <c r="N72" s="48"/>
      <c r="O72" s="32"/>
      <c r="P72" s="48"/>
      <c r="Q72" s="32"/>
      <c r="R72" s="48"/>
      <c r="S72" s="32"/>
      <c r="T72" s="32"/>
      <c r="U72" s="31"/>
      <c r="V72" s="31"/>
      <c r="W72" s="31"/>
      <c r="X72" s="31"/>
      <c r="Y72" s="31"/>
      <c r="Z72" s="75"/>
      <c r="AA72" s="80"/>
      <c r="AB72" s="15" t="str">
        <f t="shared" si="4"/>
        <v/>
      </c>
      <c r="AC72" s="15" t="str">
        <f t="shared" si="5"/>
        <v/>
      </c>
      <c r="AD72" s="15" t="str">
        <f t="shared" si="6"/>
        <v/>
      </c>
      <c r="AE72" s="15" t="str">
        <f t="shared" si="7"/>
        <v/>
      </c>
      <c r="AF72" s="15" t="str">
        <f t="shared" si="38"/>
        <v/>
      </c>
      <c r="AG72" s="15" t="str">
        <f t="shared" si="38"/>
        <v/>
      </c>
      <c r="AH72" s="15" t="str">
        <f t="shared" si="21"/>
        <v/>
      </c>
      <c r="AI72" s="15" t="str">
        <f t="shared" si="35"/>
        <v/>
      </c>
      <c r="AJ72" s="15" t="str">
        <f t="shared" si="10"/>
        <v/>
      </c>
      <c r="AK72" s="15" t="str">
        <f t="shared" si="22"/>
        <v/>
      </c>
      <c r="AL72" s="15" t="str">
        <f t="shared" si="23"/>
        <v/>
      </c>
      <c r="AM72" s="15" t="str">
        <f t="shared" si="24"/>
        <v/>
      </c>
      <c r="AN72" s="15" t="str">
        <f t="shared" si="25"/>
        <v/>
      </c>
      <c r="AO72" s="15" t="str">
        <f t="shared" si="26"/>
        <v/>
      </c>
      <c r="AP72" s="15" t="str">
        <f t="shared" si="27"/>
        <v/>
      </c>
      <c r="AQ72" s="15" t="str">
        <f t="shared" si="15"/>
        <v/>
      </c>
      <c r="AR72" s="15" t="str">
        <f t="shared" si="28"/>
        <v/>
      </c>
      <c r="AS72" s="15" t="str">
        <f t="shared" si="29"/>
        <v/>
      </c>
      <c r="AT72" s="15" t="str">
        <f t="shared" si="30"/>
        <v/>
      </c>
      <c r="AU72" s="77" t="str">
        <f t="shared" si="31"/>
        <v/>
      </c>
      <c r="AV72" s="15" t="str">
        <f t="shared" si="17"/>
        <v/>
      </c>
      <c r="AW72" s="15" t="str">
        <f t="shared" si="17"/>
        <v/>
      </c>
      <c r="AX72" s="15" t="str">
        <f t="shared" si="32"/>
        <v/>
      </c>
      <c r="AY72" s="15" t="str">
        <f t="shared" si="33"/>
        <v/>
      </c>
      <c r="AZ72" s="16"/>
      <c r="BC72" s="45"/>
      <c r="BD72" s="44"/>
      <c r="BE72" s="44"/>
      <c r="BF72" s="54" t="str">
        <f t="shared" si="18"/>
        <v/>
      </c>
      <c r="BG72" s="54" t="str">
        <f t="shared" si="19"/>
        <v/>
      </c>
      <c r="BH72" s="54" t="str">
        <f t="shared" si="36"/>
        <v/>
      </c>
      <c r="BJ72" s="19" t="s">
        <v>5</v>
      </c>
    </row>
    <row r="73" spans="1:62" s="17" customFormat="1" ht="25.5" x14ac:dyDescent="0.2">
      <c r="A73" s="52">
        <v>63</v>
      </c>
      <c r="B73" s="53" t="str">
        <f t="shared" si="3"/>
        <v/>
      </c>
      <c r="C73" s="30"/>
      <c r="D73" s="31"/>
      <c r="E73" s="31"/>
      <c r="F73" s="31"/>
      <c r="G73" s="31"/>
      <c r="H73" s="31"/>
      <c r="I73" s="32"/>
      <c r="J73" s="31"/>
      <c r="K73" s="32"/>
      <c r="L73" s="32"/>
      <c r="M73" s="32"/>
      <c r="N73" s="48"/>
      <c r="O73" s="32"/>
      <c r="P73" s="48"/>
      <c r="Q73" s="32"/>
      <c r="R73" s="48"/>
      <c r="S73" s="32"/>
      <c r="T73" s="32"/>
      <c r="U73" s="31"/>
      <c r="V73" s="31"/>
      <c r="W73" s="31"/>
      <c r="X73" s="31"/>
      <c r="Y73" s="31"/>
      <c r="Z73" s="75"/>
      <c r="AA73" s="80"/>
      <c r="AB73" s="15" t="str">
        <f t="shared" si="4"/>
        <v/>
      </c>
      <c r="AC73" s="15" t="str">
        <f t="shared" si="5"/>
        <v/>
      </c>
      <c r="AD73" s="15" t="str">
        <f t="shared" si="6"/>
        <v/>
      </c>
      <c r="AE73" s="15" t="str">
        <f t="shared" si="7"/>
        <v/>
      </c>
      <c r="AF73" s="15" t="str">
        <f t="shared" si="38"/>
        <v/>
      </c>
      <c r="AG73" s="15" t="str">
        <f t="shared" si="38"/>
        <v/>
      </c>
      <c r="AH73" s="15" t="str">
        <f t="shared" si="21"/>
        <v/>
      </c>
      <c r="AI73" s="15" t="str">
        <f t="shared" si="35"/>
        <v/>
      </c>
      <c r="AJ73" s="15" t="str">
        <f t="shared" si="10"/>
        <v/>
      </c>
      <c r="AK73" s="15" t="str">
        <f t="shared" si="22"/>
        <v/>
      </c>
      <c r="AL73" s="15" t="str">
        <f t="shared" si="23"/>
        <v/>
      </c>
      <c r="AM73" s="15" t="str">
        <f t="shared" si="24"/>
        <v/>
      </c>
      <c r="AN73" s="15" t="str">
        <f t="shared" si="25"/>
        <v/>
      </c>
      <c r="AO73" s="15" t="str">
        <f t="shared" si="26"/>
        <v/>
      </c>
      <c r="AP73" s="15" t="str">
        <f t="shared" si="27"/>
        <v/>
      </c>
      <c r="AQ73" s="15" t="str">
        <f t="shared" si="15"/>
        <v/>
      </c>
      <c r="AR73" s="15" t="str">
        <f t="shared" si="28"/>
        <v/>
      </c>
      <c r="AS73" s="15" t="str">
        <f t="shared" si="29"/>
        <v/>
      </c>
      <c r="AT73" s="15" t="str">
        <f t="shared" si="30"/>
        <v/>
      </c>
      <c r="AU73" s="77" t="str">
        <f t="shared" si="31"/>
        <v/>
      </c>
      <c r="AV73" s="15" t="str">
        <f t="shared" si="17"/>
        <v/>
      </c>
      <c r="AW73" s="15" t="str">
        <f t="shared" si="17"/>
        <v/>
      </c>
      <c r="AX73" s="15" t="str">
        <f t="shared" si="32"/>
        <v/>
      </c>
      <c r="AY73" s="15" t="str">
        <f t="shared" si="33"/>
        <v/>
      </c>
      <c r="AZ73" s="16"/>
      <c r="BD73" s="18"/>
      <c r="BE73" s="18"/>
      <c r="BF73" s="54" t="str">
        <f t="shared" si="18"/>
        <v/>
      </c>
      <c r="BG73" s="54" t="str">
        <f t="shared" si="19"/>
        <v/>
      </c>
      <c r="BH73" s="54" t="str">
        <f t="shared" si="36"/>
        <v/>
      </c>
      <c r="BJ73" s="19" t="s">
        <v>5</v>
      </c>
    </row>
    <row r="74" spans="1:62" s="17" customFormat="1" ht="25.5" x14ac:dyDescent="0.2">
      <c r="A74" s="52">
        <v>64</v>
      </c>
      <c r="B74" s="53" t="str">
        <f t="shared" si="3"/>
        <v/>
      </c>
      <c r="C74" s="30"/>
      <c r="D74" s="31"/>
      <c r="E74" s="31"/>
      <c r="F74" s="31"/>
      <c r="G74" s="31"/>
      <c r="H74" s="31"/>
      <c r="I74" s="32"/>
      <c r="J74" s="31"/>
      <c r="K74" s="32"/>
      <c r="L74" s="32"/>
      <c r="M74" s="32"/>
      <c r="N74" s="48"/>
      <c r="O74" s="32"/>
      <c r="P74" s="48"/>
      <c r="Q74" s="32"/>
      <c r="R74" s="48"/>
      <c r="S74" s="32"/>
      <c r="T74" s="32"/>
      <c r="U74" s="31"/>
      <c r="V74" s="31"/>
      <c r="W74" s="31"/>
      <c r="X74" s="31"/>
      <c r="Y74" s="31"/>
      <c r="Z74" s="75"/>
      <c r="AA74" s="80"/>
      <c r="AB74" s="15" t="str">
        <f t="shared" si="4"/>
        <v/>
      </c>
      <c r="AC74" s="15" t="str">
        <f t="shared" si="5"/>
        <v/>
      </c>
      <c r="AD74" s="15" t="str">
        <f t="shared" si="6"/>
        <v/>
      </c>
      <c r="AE74" s="15" t="str">
        <f t="shared" si="7"/>
        <v/>
      </c>
      <c r="AF74" s="15" t="str">
        <f t="shared" si="38"/>
        <v/>
      </c>
      <c r="AG74" s="15" t="str">
        <f t="shared" si="38"/>
        <v/>
      </c>
      <c r="AH74" s="15" t="str">
        <f t="shared" si="21"/>
        <v/>
      </c>
      <c r="AI74" s="15" t="str">
        <f t="shared" si="35"/>
        <v/>
      </c>
      <c r="AJ74" s="15" t="str">
        <f t="shared" si="10"/>
        <v/>
      </c>
      <c r="AK74" s="15" t="str">
        <f t="shared" si="22"/>
        <v/>
      </c>
      <c r="AL74" s="15" t="str">
        <f t="shared" si="23"/>
        <v/>
      </c>
      <c r="AM74" s="15" t="str">
        <f t="shared" si="24"/>
        <v/>
      </c>
      <c r="AN74" s="15" t="str">
        <f t="shared" si="25"/>
        <v/>
      </c>
      <c r="AO74" s="15" t="str">
        <f t="shared" si="26"/>
        <v/>
      </c>
      <c r="AP74" s="15" t="str">
        <f t="shared" si="27"/>
        <v/>
      </c>
      <c r="AQ74" s="15" t="str">
        <f t="shared" si="15"/>
        <v/>
      </c>
      <c r="AR74" s="15" t="str">
        <f t="shared" si="28"/>
        <v/>
      </c>
      <c r="AS74" s="15" t="str">
        <f t="shared" si="29"/>
        <v/>
      </c>
      <c r="AT74" s="15" t="str">
        <f t="shared" si="30"/>
        <v/>
      </c>
      <c r="AU74" s="77" t="str">
        <f t="shared" si="31"/>
        <v/>
      </c>
      <c r="AV74" s="15" t="str">
        <f t="shared" si="17"/>
        <v/>
      </c>
      <c r="AW74" s="15" t="str">
        <f t="shared" si="17"/>
        <v/>
      </c>
      <c r="AX74" s="15" t="str">
        <f t="shared" si="32"/>
        <v/>
      </c>
      <c r="AY74" s="15" t="str">
        <f t="shared" si="33"/>
        <v/>
      </c>
      <c r="AZ74" s="16"/>
      <c r="BD74" s="18"/>
      <c r="BE74" s="18"/>
      <c r="BF74" s="54" t="str">
        <f t="shared" si="18"/>
        <v/>
      </c>
      <c r="BG74" s="54" t="str">
        <f t="shared" si="19"/>
        <v/>
      </c>
      <c r="BH74" s="54" t="str">
        <f t="shared" si="36"/>
        <v/>
      </c>
      <c r="BJ74" s="19" t="s">
        <v>5</v>
      </c>
    </row>
    <row r="75" spans="1:62" s="17" customFormat="1" ht="25.5" x14ac:dyDescent="0.2">
      <c r="A75" s="52">
        <v>65</v>
      </c>
      <c r="B75" s="53" t="str">
        <f t="shared" ref="B75:B109" si="39">IF(COUNTIF(AB75:AY75,"")=No_of_Columns,"",IF(COUNTIF(AB75:AY75,"ok")=No_of_Columns,"ok","Error"))</f>
        <v/>
      </c>
      <c r="C75" s="30"/>
      <c r="D75" s="31"/>
      <c r="E75" s="31"/>
      <c r="F75" s="31"/>
      <c r="G75" s="31"/>
      <c r="H75" s="31"/>
      <c r="I75" s="32"/>
      <c r="J75" s="31"/>
      <c r="K75" s="32"/>
      <c r="L75" s="32"/>
      <c r="M75" s="32"/>
      <c r="N75" s="48"/>
      <c r="O75" s="32"/>
      <c r="P75" s="48"/>
      <c r="Q75" s="32"/>
      <c r="R75" s="48"/>
      <c r="S75" s="32"/>
      <c r="T75" s="32"/>
      <c r="U75" s="31"/>
      <c r="V75" s="31"/>
      <c r="W75" s="31"/>
      <c r="X75" s="31"/>
      <c r="Y75" s="31"/>
      <c r="Z75" s="75"/>
      <c r="AA75" s="80"/>
      <c r="AB75" s="15" t="str">
        <f t="shared" ref="AB75:AB110" si="40">IF(COUNTA($C75:$Z75)=0,"",IF(ISBLANK($C75),"Empty cell","ok"))</f>
        <v/>
      </c>
      <c r="AC75" s="15" t="str">
        <f t="shared" ref="AC75:AC110" si="41">IF(COUNTA($C75:$Z75)=0,"","ok")</f>
        <v/>
      </c>
      <c r="AD75" s="15" t="str">
        <f t="shared" ref="AD75:AD110" si="42">IF(COUNTA($C75:$Z75)=0,"",IF(ISBLANK($E75),"Empty cell","ok"))</f>
        <v/>
      </c>
      <c r="AE75" s="15" t="str">
        <f t="shared" ref="AE75:AE110" si="43">IF(COUNTA($C75:$Z75)=0,"",IF(ISBLANK($F75),"Empty cell","ok"))</f>
        <v/>
      </c>
      <c r="AF75" s="15" t="str">
        <f t="shared" si="38"/>
        <v/>
      </c>
      <c r="AG75" s="15" t="str">
        <f t="shared" si="38"/>
        <v/>
      </c>
      <c r="AH75" s="15" t="str">
        <f t="shared" si="21"/>
        <v/>
      </c>
      <c r="AI75" s="15" t="str">
        <f t="shared" ref="AI75:AI110" si="44">IF(COUNTA($C75:$Z75)=0,"",IF(ISBLANK($J75),"Empty cell",IF($J75&lt;1,"Prod. Gr. Code should be an int. betw. 1 and "&amp;No_of_Product_Classes,IF($J75&gt;No_of_Product_Classes,"Prod. Gr. Code should be an int. betw. 1 and "&amp;No_of_Product_Classes,IF($J75=INT($J75),"ok","Prod. Gr. Code should be an int. betw. 1 and "&amp;No_of_Product_Classes)))))</f>
        <v/>
      </c>
      <c r="AJ75" s="15" t="str">
        <f t="shared" ref="AJ75:AJ110" si="45">IF(COUNTA($C75:$Z75)=0,"","ok")</f>
        <v/>
      </c>
      <c r="AK75" s="15" t="str">
        <f t="shared" si="22"/>
        <v/>
      </c>
      <c r="AL75" s="15" t="str">
        <f t="shared" si="23"/>
        <v/>
      </c>
      <c r="AM75" s="15" t="str">
        <f t="shared" si="24"/>
        <v/>
      </c>
      <c r="AN75" s="15" t="str">
        <f t="shared" si="25"/>
        <v/>
      </c>
      <c r="AO75" s="15" t="str">
        <f t="shared" si="26"/>
        <v/>
      </c>
      <c r="AP75" s="15" t="str">
        <f t="shared" si="27"/>
        <v/>
      </c>
      <c r="AQ75" s="15" t="str">
        <f t="shared" ref="AQ75:AQ110" si="46">IF(COUNTA($C75:$Z75)=0,"","ok")</f>
        <v/>
      </c>
      <c r="AR75" s="15" t="str">
        <f t="shared" si="28"/>
        <v/>
      </c>
      <c r="AS75" s="15" t="str">
        <f t="shared" si="29"/>
        <v/>
      </c>
      <c r="AT75" s="15" t="str">
        <f t="shared" si="30"/>
        <v/>
      </c>
      <c r="AU75" s="77" t="str">
        <f t="shared" si="31"/>
        <v/>
      </c>
      <c r="AV75" s="15" t="str">
        <f t="shared" ref="AV75:AW110" si="47">IF(COUNTA($C75:$Z75)=0,"","ok")</f>
        <v/>
      </c>
      <c r="AW75" s="15" t="str">
        <f t="shared" si="47"/>
        <v/>
      </c>
      <c r="AX75" s="15" t="str">
        <f t="shared" si="32"/>
        <v/>
      </c>
      <c r="AY75" s="15" t="str">
        <f t="shared" si="33"/>
        <v/>
      </c>
      <c r="AZ75" s="16"/>
      <c r="BD75" s="18"/>
      <c r="BE75" s="18"/>
      <c r="BF75" s="54" t="str">
        <f t="shared" ref="BF75:BF109" si="48">IF($AI75="ok",VLOOKUP($J75,PrClDesc,2),"")</f>
        <v/>
      </c>
      <c r="BG75" s="54" t="str">
        <f t="shared" ref="BG75:BG109" si="49">IF($AI75="ok",VLOOKUP($J75,PrClDesc,3),"")</f>
        <v/>
      </c>
      <c r="BH75" s="54" t="str">
        <f t="shared" ref="BH75:BH110" si="50">IF($AI75="ok",VLOOKUP($J75,PrClDesc,4),"")</f>
        <v/>
      </c>
      <c r="BJ75" s="19" t="s">
        <v>5</v>
      </c>
    </row>
    <row r="76" spans="1:62" s="17" customFormat="1" ht="25.5" x14ac:dyDescent="0.2">
      <c r="A76" s="52">
        <v>66</v>
      </c>
      <c r="B76" s="53" t="str">
        <f t="shared" si="39"/>
        <v/>
      </c>
      <c r="C76" s="30"/>
      <c r="D76" s="31"/>
      <c r="E76" s="31"/>
      <c r="F76" s="31"/>
      <c r="G76" s="31"/>
      <c r="H76" s="31"/>
      <c r="I76" s="32"/>
      <c r="J76" s="31"/>
      <c r="K76" s="32"/>
      <c r="L76" s="32"/>
      <c r="M76" s="32"/>
      <c r="N76" s="48"/>
      <c r="O76" s="32"/>
      <c r="P76" s="48"/>
      <c r="Q76" s="32"/>
      <c r="R76" s="48"/>
      <c r="S76" s="32"/>
      <c r="T76" s="32"/>
      <c r="U76" s="31"/>
      <c r="V76" s="31"/>
      <c r="W76" s="31"/>
      <c r="X76" s="31"/>
      <c r="Y76" s="31"/>
      <c r="Z76" s="75"/>
      <c r="AA76" s="80"/>
      <c r="AB76" s="15" t="str">
        <f t="shared" si="40"/>
        <v/>
      </c>
      <c r="AC76" s="15" t="str">
        <f t="shared" si="41"/>
        <v/>
      </c>
      <c r="AD76" s="15" t="str">
        <f t="shared" si="42"/>
        <v/>
      </c>
      <c r="AE76" s="15" t="str">
        <f t="shared" si="43"/>
        <v/>
      </c>
      <c r="AF76" s="15" t="str">
        <f t="shared" si="38"/>
        <v/>
      </c>
      <c r="AG76" s="15" t="str">
        <f t="shared" si="38"/>
        <v/>
      </c>
      <c r="AH76" s="15" t="str">
        <f t="shared" ref="AH76:AH110" si="51">IF(COUNTA($C76:$Z76)=0,"",IF(ISBLANK($I76),"Empty cell",IF(OR($I76="n",$I76="d",$I76="c",$I76="e",$I76="f",$I76="ETO"),"ok","Should be n, eto, d, c, e, or f")))</f>
        <v/>
      </c>
      <c r="AI76" s="15" t="str">
        <f t="shared" si="44"/>
        <v/>
      </c>
      <c r="AJ76" s="15" t="str">
        <f t="shared" si="45"/>
        <v/>
      </c>
      <c r="AK76" s="15" t="str">
        <f t="shared" ref="AK76:AK110" si="52">IF(COUNTA($C76:$Z76)=0,"",IF(I76="d","ok",IF(ISBLANK($L76),"Empty cell",IF(OR(Q76="yes",Q76="y"),IF(L76=0,"ok","Entry should be 0"),IF(OR(Q76="no",Q76="n"),IF(ISNUMBER(L76),IF(INT(L76)=L76,IF(L76&gt;0,"ok","Entry should be a positive integer"),"Entryshould be a positive integer"),"Entry should be a positive integer"),IF(ISNUMBER(L76),IF(INT(L76)=L76,IF(L76&gt;=0,"ok","Need to answer AEDM question"),"Need to answer AEDM question"),"Need to answer AEDM question"))))))</f>
        <v/>
      </c>
      <c r="AL76" s="15" t="str">
        <f t="shared" ref="AL76:AL110" si="53">IF(COUNTA($C76:$Z76)=0,"",IF(I76="d","ok",IF(ISBLANK(M76),"Empty cell",IF(M76="yes","ok",IF(M76="y","ok",IF(M76="no","ok",IF(M76="n","ok","Entry should be either 'yes', 'y', 'no' or 'n'")))))))</f>
        <v/>
      </c>
      <c r="AM76" s="15" t="str">
        <f t="shared" ref="AM76:AM110" si="54">IF(COUNTA($C76:$Z76)=0,"",IF(I76="d","ok",IF(ISBLANK(M76),IF(ISBLANK(N76),"ok","Waiver question not answered"),IF(OR(M76="yes",M76="y"),IF(ISBLANK(N76),"Empty cell",IF(ISNUMBER(N76),IF(N76&lt;1,"Entry should be a date in M/D/YYYY format","ok"),"Entry should be a date in M/D/YYYY format")),IF(OR(M76="no",M76="n"),IF(ISBLANK(N76),"ok","No entry should be made in cell"),IF(ISBLANK(N76),"ok","No entry should be made in cell"))))))</f>
        <v/>
      </c>
      <c r="AN76" s="15" t="str">
        <f t="shared" ref="AN76:AN110" si="55">IF(COUNTA($C76:$Z76)=0,"",IF(I76="d","ok",IF(ISBLANK(O76),"Empty cell",IF(O76="yes","ok",IF(O76="y","ok",IF(O76="no","ok",IF(O76="n","ok","Entry should be either 'yes', 'y', 'no' or 'n'")))))))</f>
        <v/>
      </c>
      <c r="AO76" s="15" t="str">
        <f t="shared" ref="AO76:AO110" si="56">IF(COUNTA($C76:$Z76)=0,"",IF(I76="d","ok",IF(ISBLANK(O76),IF(ISBLANK(P76),"ok","Exemption question not answered"),IF(OR(O76="yes",O76="y"),IF(ISBLANK(P76),"Empty cell",IF(ISNUMBER(P76),IF(P76&lt;1,"Entry should be a date in M/D/YYYY format","ok"),"Entry should be a date in M/D/YYYY format")),IF(OR(O76="no",O76="n"),IF(ISBLANK(P76),"ok","No entry should be made in cell"),IF(ISBLANK(P76),"ok","No entry should be made in cell"))))))</f>
        <v/>
      </c>
      <c r="AP76" s="15" t="str">
        <f t="shared" ref="AP76:AP110" si="57">IF(COUNTA($C76:$Z76)=0,"",IF(I76="d","ok",IF(ISBLANK(Q76),"Empty cell",IF(Q76="yes","ok",IF(Q76="y","ok",IF(Q76="no","ok",IF(Q76="n","ok","Entry should be either 'yes', 'y', 'no' or 'n'")))))))</f>
        <v/>
      </c>
      <c r="AQ76" s="15" t="str">
        <f t="shared" si="46"/>
        <v/>
      </c>
      <c r="AR76" s="15" t="str">
        <f t="shared" ref="AR76:AR110" si="58">IF(COUNTA($C76:$Z76)=0,"",IF(I76="d","ok",IF(ISBLANK(Q76),IF(ISBLANK(S76),"ok","AEDM question not answered"),IF(OR(Q76="yes",Q76="y"),IF(ISBLANK(S76),"Empty cell","ok"),IF(OR(Q76="no",Q76="n"),IF(ISBLANK(S76),"ok","No entry should be made in cell"),IF(ISBLANK(S76),"ok","No entry should be made in cell"))))))</f>
        <v/>
      </c>
      <c r="AS76" s="15" t="str">
        <f t="shared" ref="AS76:AS110" si="59">IF(COUNTA($C76:$Z76)=0,"",IF(I76="d","ok",IF(ISBLANK(Q76),IF(ISBLANK(T76),"ok","AEDM question not answered"),IF(OR(Q76="yes",Q76="y"),IF(ISBLANK(T76),"Empty cell",IF(T76="yes","ok",IF(T76="y","ok",IF(T76="no","ok",IF(T76="n","ok","Entry should be either 'yes', 'y', 'no' or 'n'"))))),IF(OR(Q76="no",Q76="n"),IF(ISBLANK(T76),"ok","Answer to AEDM question is not 'yes'"),"Answer to AEDM question is not 'yes'")))))</f>
        <v/>
      </c>
      <c r="AT76" s="15" t="str">
        <f t="shared" ref="AT76:AT110" si="60">IF(COUNTA($C76:$Z76)=0,"",IF(I76="d","ok",IF(ISBLANK($U76),"Empty cell",IF(ISNUMBER($U76),IF($U76&gt;0,"ok","Entry should be greater than 0"),"Entry should be a number"))))</f>
        <v/>
      </c>
      <c r="AU76" s="77" t="str">
        <f t="shared" ref="AU76:AU110" si="61">IF(COUNTA($C76:$Z76)=0,"",IF(ISBLANK($J76),IF(I76="d","ok","No Product Gr. Code Entered"),IF($J76="other",IF(ISBLANK($V76),"ok",IF(ISNUMBER($V76),IF($V76&gt;0,"ok","Entry should be greater than 0"),"Entry should be a number")),IF(OR(J76=4,J76=5,J76=6),IF(ISBLANK($V76),IF(I76="d","ok","Empty cell"),IF(ISNUMBER($V76),IF($V76&gt;0,"ok","Entry should be greater than 0"),"Entry should be a number")),IF(OR(J76=1,J76=2,J76=3),IF(ISBLANK($V76),"ok","Model is not a heat pump"),"ok")))))</f>
        <v/>
      </c>
      <c r="AV76" s="15" t="str">
        <f t="shared" si="47"/>
        <v/>
      </c>
      <c r="AW76" s="15" t="str">
        <f t="shared" si="47"/>
        <v/>
      </c>
      <c r="AX76" s="15" t="str">
        <f t="shared" ref="AX76:AX110" si="62">IF(COUNTA($C76:$Z76)=0,"",IF(I76="d","ok",IF(ISBLANK($Y76),"Empty cell",IF(ISNUMBER($Y76),IF($Y76&gt;0,"ok","Entry should be greater than 0"),"Entry should be a number"))))</f>
        <v/>
      </c>
      <c r="AY76" s="15" t="str">
        <f t="shared" ref="AY76:AY110" si="63">IF(COUNTA($C76:$Z76)=0,"",IF($I76="d","ok",IF(ISBLANK($Z76),"Empty cell",IF(RIGHT(Z76,4)=".pdf",IF(LEFT(Z76,3)="DOE",IF(ISNUMBER(VALUE(MID(Z76,4,4))),"ok","Filename is not in correct format"),"Filename is not in correct format"),"Filename is not in correct format"))))</f>
        <v/>
      </c>
      <c r="AZ76" s="16"/>
      <c r="BD76" s="18"/>
      <c r="BE76" s="18"/>
      <c r="BF76" s="54" t="str">
        <f t="shared" si="48"/>
        <v/>
      </c>
      <c r="BG76" s="54" t="str">
        <f t="shared" si="49"/>
        <v/>
      </c>
      <c r="BH76" s="54" t="str">
        <f t="shared" si="50"/>
        <v/>
      </c>
      <c r="BJ76" s="19" t="s">
        <v>5</v>
      </c>
    </row>
    <row r="77" spans="1:62" s="17" customFormat="1" ht="25.5" x14ac:dyDescent="0.2">
      <c r="A77" s="52">
        <v>67</v>
      </c>
      <c r="B77" s="53" t="str">
        <f t="shared" si="39"/>
        <v/>
      </c>
      <c r="C77" s="30"/>
      <c r="D77" s="31"/>
      <c r="E77" s="31"/>
      <c r="F77" s="31"/>
      <c r="G77" s="31"/>
      <c r="H77" s="31"/>
      <c r="I77" s="32"/>
      <c r="J77" s="31"/>
      <c r="K77" s="32"/>
      <c r="L77" s="32"/>
      <c r="M77" s="32"/>
      <c r="N77" s="48"/>
      <c r="O77" s="32"/>
      <c r="P77" s="48"/>
      <c r="Q77" s="32"/>
      <c r="R77" s="48"/>
      <c r="S77" s="32"/>
      <c r="T77" s="32"/>
      <c r="U77" s="31"/>
      <c r="V77" s="31"/>
      <c r="W77" s="31"/>
      <c r="X77" s="31"/>
      <c r="Y77" s="31"/>
      <c r="Z77" s="75"/>
      <c r="AA77" s="80"/>
      <c r="AB77" s="15" t="str">
        <f t="shared" si="40"/>
        <v/>
      </c>
      <c r="AC77" s="15" t="str">
        <f t="shared" si="41"/>
        <v/>
      </c>
      <c r="AD77" s="15" t="str">
        <f t="shared" si="42"/>
        <v/>
      </c>
      <c r="AE77" s="15" t="str">
        <f t="shared" si="43"/>
        <v/>
      </c>
      <c r="AF77" s="15" t="str">
        <f t="shared" si="38"/>
        <v/>
      </c>
      <c r="AG77" s="15" t="str">
        <f t="shared" si="38"/>
        <v/>
      </c>
      <c r="AH77" s="15" t="str">
        <f t="shared" si="51"/>
        <v/>
      </c>
      <c r="AI77" s="15" t="str">
        <f t="shared" si="44"/>
        <v/>
      </c>
      <c r="AJ77" s="15" t="str">
        <f t="shared" si="45"/>
        <v/>
      </c>
      <c r="AK77" s="15" t="str">
        <f t="shared" si="52"/>
        <v/>
      </c>
      <c r="AL77" s="15" t="str">
        <f t="shared" si="53"/>
        <v/>
      </c>
      <c r="AM77" s="15" t="str">
        <f t="shared" si="54"/>
        <v/>
      </c>
      <c r="AN77" s="15" t="str">
        <f t="shared" si="55"/>
        <v/>
      </c>
      <c r="AO77" s="15" t="str">
        <f t="shared" si="56"/>
        <v/>
      </c>
      <c r="AP77" s="15" t="str">
        <f t="shared" si="57"/>
        <v/>
      </c>
      <c r="AQ77" s="15" t="str">
        <f t="shared" si="46"/>
        <v/>
      </c>
      <c r="AR77" s="15" t="str">
        <f t="shared" si="58"/>
        <v/>
      </c>
      <c r="AS77" s="15" t="str">
        <f t="shared" si="59"/>
        <v/>
      </c>
      <c r="AT77" s="15" t="str">
        <f t="shared" si="60"/>
        <v/>
      </c>
      <c r="AU77" s="77" t="str">
        <f t="shared" si="61"/>
        <v/>
      </c>
      <c r="AV77" s="15" t="str">
        <f t="shared" si="47"/>
        <v/>
      </c>
      <c r="AW77" s="15" t="str">
        <f t="shared" si="47"/>
        <v/>
      </c>
      <c r="AX77" s="15" t="str">
        <f t="shared" si="62"/>
        <v/>
      </c>
      <c r="AY77" s="15" t="str">
        <f t="shared" si="63"/>
        <v/>
      </c>
      <c r="AZ77" s="16"/>
      <c r="BD77" s="18"/>
      <c r="BE77" s="18"/>
      <c r="BF77" s="54" t="str">
        <f t="shared" si="48"/>
        <v/>
      </c>
      <c r="BG77" s="54" t="str">
        <f t="shared" si="49"/>
        <v/>
      </c>
      <c r="BH77" s="54" t="str">
        <f t="shared" si="50"/>
        <v/>
      </c>
      <c r="BJ77" s="19" t="s">
        <v>5</v>
      </c>
    </row>
    <row r="78" spans="1:62" s="17" customFormat="1" ht="25.5" x14ac:dyDescent="0.2">
      <c r="A78" s="52">
        <v>68</v>
      </c>
      <c r="B78" s="53" t="str">
        <f t="shared" si="39"/>
        <v/>
      </c>
      <c r="C78" s="30"/>
      <c r="D78" s="31"/>
      <c r="E78" s="31"/>
      <c r="F78" s="31"/>
      <c r="G78" s="31"/>
      <c r="H78" s="31"/>
      <c r="I78" s="32"/>
      <c r="J78" s="31"/>
      <c r="K78" s="32"/>
      <c r="L78" s="32"/>
      <c r="M78" s="32"/>
      <c r="N78" s="48"/>
      <c r="O78" s="32"/>
      <c r="P78" s="48"/>
      <c r="Q78" s="32"/>
      <c r="R78" s="48"/>
      <c r="S78" s="32"/>
      <c r="T78" s="32"/>
      <c r="U78" s="31"/>
      <c r="V78" s="31"/>
      <c r="W78" s="31"/>
      <c r="X78" s="31"/>
      <c r="Y78" s="31"/>
      <c r="Z78" s="75"/>
      <c r="AA78" s="80"/>
      <c r="AB78" s="15" t="str">
        <f t="shared" si="40"/>
        <v/>
      </c>
      <c r="AC78" s="15" t="str">
        <f t="shared" si="41"/>
        <v/>
      </c>
      <c r="AD78" s="15" t="str">
        <f t="shared" si="42"/>
        <v/>
      </c>
      <c r="AE78" s="15" t="str">
        <f t="shared" si="43"/>
        <v/>
      </c>
      <c r="AF78" s="15" t="str">
        <f t="shared" si="38"/>
        <v/>
      </c>
      <c r="AG78" s="15" t="str">
        <f t="shared" si="38"/>
        <v/>
      </c>
      <c r="AH78" s="15" t="str">
        <f t="shared" si="51"/>
        <v/>
      </c>
      <c r="AI78" s="15" t="str">
        <f t="shared" si="44"/>
        <v/>
      </c>
      <c r="AJ78" s="15" t="str">
        <f t="shared" si="45"/>
        <v/>
      </c>
      <c r="AK78" s="15" t="str">
        <f t="shared" si="52"/>
        <v/>
      </c>
      <c r="AL78" s="15" t="str">
        <f t="shared" si="53"/>
        <v/>
      </c>
      <c r="AM78" s="15" t="str">
        <f t="shared" si="54"/>
        <v/>
      </c>
      <c r="AN78" s="15" t="str">
        <f t="shared" si="55"/>
        <v/>
      </c>
      <c r="AO78" s="15" t="str">
        <f t="shared" si="56"/>
        <v/>
      </c>
      <c r="AP78" s="15" t="str">
        <f t="shared" si="57"/>
        <v/>
      </c>
      <c r="AQ78" s="15" t="str">
        <f t="shared" si="46"/>
        <v/>
      </c>
      <c r="AR78" s="15" t="str">
        <f t="shared" si="58"/>
        <v/>
      </c>
      <c r="AS78" s="15" t="str">
        <f t="shared" si="59"/>
        <v/>
      </c>
      <c r="AT78" s="15" t="str">
        <f t="shared" si="60"/>
        <v/>
      </c>
      <c r="AU78" s="77" t="str">
        <f t="shared" si="61"/>
        <v/>
      </c>
      <c r="AV78" s="15" t="str">
        <f t="shared" si="47"/>
        <v/>
      </c>
      <c r="AW78" s="15" t="str">
        <f t="shared" si="47"/>
        <v/>
      </c>
      <c r="AX78" s="15" t="str">
        <f t="shared" si="62"/>
        <v/>
      </c>
      <c r="AY78" s="15" t="str">
        <f t="shared" si="63"/>
        <v/>
      </c>
      <c r="AZ78" s="16"/>
      <c r="BD78" s="18"/>
      <c r="BE78" s="18"/>
      <c r="BF78" s="54" t="str">
        <f t="shared" si="48"/>
        <v/>
      </c>
      <c r="BG78" s="54" t="str">
        <f t="shared" si="49"/>
        <v/>
      </c>
      <c r="BH78" s="54" t="str">
        <f t="shared" si="50"/>
        <v/>
      </c>
      <c r="BJ78" s="19" t="s">
        <v>5</v>
      </c>
    </row>
    <row r="79" spans="1:62" s="17" customFormat="1" ht="25.5" x14ac:dyDescent="0.2">
      <c r="A79" s="52">
        <v>69</v>
      </c>
      <c r="B79" s="53" t="str">
        <f t="shared" si="39"/>
        <v/>
      </c>
      <c r="C79" s="30"/>
      <c r="D79" s="31"/>
      <c r="E79" s="31"/>
      <c r="F79" s="31"/>
      <c r="G79" s="31"/>
      <c r="H79" s="31"/>
      <c r="I79" s="32"/>
      <c r="J79" s="31"/>
      <c r="K79" s="32"/>
      <c r="L79" s="32"/>
      <c r="M79" s="32"/>
      <c r="N79" s="48"/>
      <c r="O79" s="32"/>
      <c r="P79" s="48"/>
      <c r="Q79" s="32"/>
      <c r="R79" s="48"/>
      <c r="S79" s="32"/>
      <c r="T79" s="32"/>
      <c r="U79" s="31"/>
      <c r="V79" s="31"/>
      <c r="W79" s="31"/>
      <c r="X79" s="31"/>
      <c r="Y79" s="31"/>
      <c r="Z79" s="75"/>
      <c r="AA79" s="80"/>
      <c r="AB79" s="15" t="str">
        <f t="shared" si="40"/>
        <v/>
      </c>
      <c r="AC79" s="15" t="str">
        <f t="shared" si="41"/>
        <v/>
      </c>
      <c r="AD79" s="15" t="str">
        <f t="shared" si="42"/>
        <v/>
      </c>
      <c r="AE79" s="15" t="str">
        <f t="shared" si="43"/>
        <v/>
      </c>
      <c r="AF79" s="15" t="str">
        <f t="shared" si="38"/>
        <v/>
      </c>
      <c r="AG79" s="15" t="str">
        <f t="shared" si="38"/>
        <v/>
      </c>
      <c r="AH79" s="15" t="str">
        <f t="shared" si="51"/>
        <v/>
      </c>
      <c r="AI79" s="15" t="str">
        <f t="shared" si="44"/>
        <v/>
      </c>
      <c r="AJ79" s="15" t="str">
        <f t="shared" si="45"/>
        <v/>
      </c>
      <c r="AK79" s="15" t="str">
        <f t="shared" si="52"/>
        <v/>
      </c>
      <c r="AL79" s="15" t="str">
        <f t="shared" si="53"/>
        <v/>
      </c>
      <c r="AM79" s="15" t="str">
        <f t="shared" si="54"/>
        <v/>
      </c>
      <c r="AN79" s="15" t="str">
        <f t="shared" si="55"/>
        <v/>
      </c>
      <c r="AO79" s="15" t="str">
        <f t="shared" si="56"/>
        <v/>
      </c>
      <c r="AP79" s="15" t="str">
        <f t="shared" si="57"/>
        <v/>
      </c>
      <c r="AQ79" s="15" t="str">
        <f t="shared" si="46"/>
        <v/>
      </c>
      <c r="AR79" s="15" t="str">
        <f t="shared" si="58"/>
        <v/>
      </c>
      <c r="AS79" s="15" t="str">
        <f t="shared" si="59"/>
        <v/>
      </c>
      <c r="AT79" s="15" t="str">
        <f t="shared" si="60"/>
        <v/>
      </c>
      <c r="AU79" s="77" t="str">
        <f t="shared" si="61"/>
        <v/>
      </c>
      <c r="AV79" s="15" t="str">
        <f t="shared" si="47"/>
        <v/>
      </c>
      <c r="AW79" s="15" t="str">
        <f t="shared" si="47"/>
        <v/>
      </c>
      <c r="AX79" s="15" t="str">
        <f t="shared" si="62"/>
        <v/>
      </c>
      <c r="AY79" s="15" t="str">
        <f t="shared" si="63"/>
        <v/>
      </c>
      <c r="AZ79" s="16"/>
      <c r="BD79" s="18"/>
      <c r="BE79" s="18"/>
      <c r="BF79" s="54" t="str">
        <f t="shared" si="48"/>
        <v/>
      </c>
      <c r="BG79" s="54" t="str">
        <f t="shared" si="49"/>
        <v/>
      </c>
      <c r="BH79" s="54" t="str">
        <f t="shared" si="50"/>
        <v/>
      </c>
      <c r="BJ79" s="19" t="s">
        <v>5</v>
      </c>
    </row>
    <row r="80" spans="1:62" s="17" customFormat="1" ht="25.5" x14ac:dyDescent="0.2">
      <c r="A80" s="52">
        <v>70</v>
      </c>
      <c r="B80" s="53" t="str">
        <f t="shared" si="39"/>
        <v/>
      </c>
      <c r="C80" s="30"/>
      <c r="D80" s="31"/>
      <c r="E80" s="31"/>
      <c r="F80" s="31"/>
      <c r="G80" s="31"/>
      <c r="H80" s="31"/>
      <c r="I80" s="32"/>
      <c r="J80" s="31"/>
      <c r="K80" s="32"/>
      <c r="L80" s="32"/>
      <c r="M80" s="32"/>
      <c r="N80" s="48"/>
      <c r="O80" s="32"/>
      <c r="P80" s="48"/>
      <c r="Q80" s="32"/>
      <c r="R80" s="48"/>
      <c r="S80" s="32"/>
      <c r="T80" s="32"/>
      <c r="U80" s="31"/>
      <c r="V80" s="31"/>
      <c r="W80" s="31"/>
      <c r="X80" s="31"/>
      <c r="Y80" s="31"/>
      <c r="Z80" s="75"/>
      <c r="AA80" s="80"/>
      <c r="AB80" s="15" t="str">
        <f t="shared" si="40"/>
        <v/>
      </c>
      <c r="AC80" s="15" t="str">
        <f t="shared" si="41"/>
        <v/>
      </c>
      <c r="AD80" s="15" t="str">
        <f t="shared" si="42"/>
        <v/>
      </c>
      <c r="AE80" s="15" t="str">
        <f t="shared" si="43"/>
        <v/>
      </c>
      <c r="AF80" s="15" t="str">
        <f t="shared" si="38"/>
        <v/>
      </c>
      <c r="AG80" s="15" t="str">
        <f t="shared" si="38"/>
        <v/>
      </c>
      <c r="AH80" s="15" t="str">
        <f t="shared" si="51"/>
        <v/>
      </c>
      <c r="AI80" s="15" t="str">
        <f t="shared" si="44"/>
        <v/>
      </c>
      <c r="AJ80" s="15" t="str">
        <f t="shared" si="45"/>
        <v/>
      </c>
      <c r="AK80" s="15" t="str">
        <f t="shared" si="52"/>
        <v/>
      </c>
      <c r="AL80" s="15" t="str">
        <f t="shared" si="53"/>
        <v/>
      </c>
      <c r="AM80" s="15" t="str">
        <f t="shared" si="54"/>
        <v/>
      </c>
      <c r="AN80" s="15" t="str">
        <f t="shared" si="55"/>
        <v/>
      </c>
      <c r="AO80" s="15" t="str">
        <f t="shared" si="56"/>
        <v/>
      </c>
      <c r="AP80" s="15" t="str">
        <f t="shared" si="57"/>
        <v/>
      </c>
      <c r="AQ80" s="15" t="str">
        <f t="shared" si="46"/>
        <v/>
      </c>
      <c r="AR80" s="15" t="str">
        <f t="shared" si="58"/>
        <v/>
      </c>
      <c r="AS80" s="15" t="str">
        <f t="shared" si="59"/>
        <v/>
      </c>
      <c r="AT80" s="15" t="str">
        <f t="shared" si="60"/>
        <v/>
      </c>
      <c r="AU80" s="77" t="str">
        <f t="shared" si="61"/>
        <v/>
      </c>
      <c r="AV80" s="15" t="str">
        <f t="shared" si="47"/>
        <v/>
      </c>
      <c r="AW80" s="15" t="str">
        <f t="shared" si="47"/>
        <v/>
      </c>
      <c r="AX80" s="15" t="str">
        <f t="shared" si="62"/>
        <v/>
      </c>
      <c r="AY80" s="15" t="str">
        <f t="shared" si="63"/>
        <v/>
      </c>
      <c r="AZ80" s="16"/>
      <c r="BD80" s="18"/>
      <c r="BE80" s="18"/>
      <c r="BF80" s="54" t="str">
        <f t="shared" si="48"/>
        <v/>
      </c>
      <c r="BG80" s="54" t="str">
        <f t="shared" si="49"/>
        <v/>
      </c>
      <c r="BH80" s="54" t="str">
        <f t="shared" si="50"/>
        <v/>
      </c>
      <c r="BJ80" s="19" t="s">
        <v>5</v>
      </c>
    </row>
    <row r="81" spans="1:62" s="17" customFormat="1" ht="25.5" x14ac:dyDescent="0.2">
      <c r="A81" s="52">
        <v>71</v>
      </c>
      <c r="B81" s="53" t="str">
        <f t="shared" si="39"/>
        <v/>
      </c>
      <c r="C81" s="30"/>
      <c r="D81" s="31"/>
      <c r="E81" s="31"/>
      <c r="F81" s="31"/>
      <c r="G81" s="31"/>
      <c r="H81" s="31"/>
      <c r="I81" s="32"/>
      <c r="J81" s="31"/>
      <c r="K81" s="32"/>
      <c r="L81" s="32"/>
      <c r="M81" s="32"/>
      <c r="N81" s="48"/>
      <c r="O81" s="32"/>
      <c r="P81" s="48"/>
      <c r="Q81" s="32"/>
      <c r="R81" s="48"/>
      <c r="S81" s="32"/>
      <c r="T81" s="32"/>
      <c r="U81" s="31"/>
      <c r="V81" s="31"/>
      <c r="W81" s="31"/>
      <c r="X81" s="31"/>
      <c r="Y81" s="31"/>
      <c r="Z81" s="75"/>
      <c r="AA81" s="80"/>
      <c r="AB81" s="15" t="str">
        <f t="shared" si="40"/>
        <v/>
      </c>
      <c r="AC81" s="15" t="str">
        <f t="shared" si="41"/>
        <v/>
      </c>
      <c r="AD81" s="15" t="str">
        <f t="shared" si="42"/>
        <v/>
      </c>
      <c r="AE81" s="15" t="str">
        <f t="shared" si="43"/>
        <v/>
      </c>
      <c r="AF81" s="15" t="str">
        <f t="shared" si="38"/>
        <v/>
      </c>
      <c r="AG81" s="15" t="str">
        <f t="shared" si="38"/>
        <v/>
      </c>
      <c r="AH81" s="15" t="str">
        <f t="shared" si="51"/>
        <v/>
      </c>
      <c r="AI81" s="15" t="str">
        <f t="shared" si="44"/>
        <v/>
      </c>
      <c r="AJ81" s="15" t="str">
        <f t="shared" si="45"/>
        <v/>
      </c>
      <c r="AK81" s="15" t="str">
        <f t="shared" si="52"/>
        <v/>
      </c>
      <c r="AL81" s="15" t="str">
        <f t="shared" si="53"/>
        <v/>
      </c>
      <c r="AM81" s="15" t="str">
        <f t="shared" si="54"/>
        <v/>
      </c>
      <c r="AN81" s="15" t="str">
        <f t="shared" si="55"/>
        <v/>
      </c>
      <c r="AO81" s="15" t="str">
        <f t="shared" si="56"/>
        <v/>
      </c>
      <c r="AP81" s="15" t="str">
        <f t="shared" si="57"/>
        <v/>
      </c>
      <c r="AQ81" s="15" t="str">
        <f t="shared" si="46"/>
        <v/>
      </c>
      <c r="AR81" s="15" t="str">
        <f t="shared" si="58"/>
        <v/>
      </c>
      <c r="AS81" s="15" t="str">
        <f t="shared" si="59"/>
        <v/>
      </c>
      <c r="AT81" s="15" t="str">
        <f t="shared" si="60"/>
        <v/>
      </c>
      <c r="AU81" s="77" t="str">
        <f t="shared" si="61"/>
        <v/>
      </c>
      <c r="AV81" s="15" t="str">
        <f t="shared" si="47"/>
        <v/>
      </c>
      <c r="AW81" s="15" t="str">
        <f t="shared" si="47"/>
        <v/>
      </c>
      <c r="AX81" s="15" t="str">
        <f t="shared" si="62"/>
        <v/>
      </c>
      <c r="AY81" s="15" t="str">
        <f t="shared" si="63"/>
        <v/>
      </c>
      <c r="AZ81" s="16"/>
      <c r="BD81" s="18"/>
      <c r="BE81" s="18"/>
      <c r="BF81" s="54" t="str">
        <f t="shared" si="48"/>
        <v/>
      </c>
      <c r="BG81" s="54" t="str">
        <f t="shared" si="49"/>
        <v/>
      </c>
      <c r="BH81" s="54" t="str">
        <f t="shared" si="50"/>
        <v/>
      </c>
      <c r="BJ81" s="19" t="s">
        <v>5</v>
      </c>
    </row>
    <row r="82" spans="1:62" s="17" customFormat="1" ht="25.5" x14ac:dyDescent="0.2">
      <c r="A82" s="52">
        <v>72</v>
      </c>
      <c r="B82" s="53" t="str">
        <f t="shared" si="39"/>
        <v/>
      </c>
      <c r="C82" s="30"/>
      <c r="D82" s="31"/>
      <c r="E82" s="31"/>
      <c r="F82" s="31"/>
      <c r="G82" s="31"/>
      <c r="H82" s="31"/>
      <c r="I82" s="32"/>
      <c r="J82" s="31"/>
      <c r="K82" s="32"/>
      <c r="L82" s="32"/>
      <c r="M82" s="32"/>
      <c r="N82" s="48"/>
      <c r="O82" s="32"/>
      <c r="P82" s="48"/>
      <c r="Q82" s="32"/>
      <c r="R82" s="48"/>
      <c r="S82" s="32"/>
      <c r="T82" s="32"/>
      <c r="U82" s="31"/>
      <c r="V82" s="31"/>
      <c r="W82" s="31"/>
      <c r="X82" s="31"/>
      <c r="Y82" s="31"/>
      <c r="Z82" s="75"/>
      <c r="AA82" s="80"/>
      <c r="AB82" s="15" t="str">
        <f t="shared" si="40"/>
        <v/>
      </c>
      <c r="AC82" s="15" t="str">
        <f t="shared" si="41"/>
        <v/>
      </c>
      <c r="AD82" s="15" t="str">
        <f t="shared" si="42"/>
        <v/>
      </c>
      <c r="AE82" s="15" t="str">
        <f t="shared" si="43"/>
        <v/>
      </c>
      <c r="AF82" s="15" t="str">
        <f t="shared" si="38"/>
        <v/>
      </c>
      <c r="AG82" s="15" t="str">
        <f t="shared" si="38"/>
        <v/>
      </c>
      <c r="AH82" s="15" t="str">
        <f t="shared" si="51"/>
        <v/>
      </c>
      <c r="AI82" s="15" t="str">
        <f t="shared" si="44"/>
        <v/>
      </c>
      <c r="AJ82" s="15" t="str">
        <f t="shared" si="45"/>
        <v/>
      </c>
      <c r="AK82" s="15" t="str">
        <f t="shared" si="52"/>
        <v/>
      </c>
      <c r="AL82" s="15" t="str">
        <f t="shared" si="53"/>
        <v/>
      </c>
      <c r="AM82" s="15" t="str">
        <f t="shared" si="54"/>
        <v/>
      </c>
      <c r="AN82" s="15" t="str">
        <f t="shared" si="55"/>
        <v/>
      </c>
      <c r="AO82" s="15" t="str">
        <f t="shared" si="56"/>
        <v/>
      </c>
      <c r="AP82" s="15" t="str">
        <f t="shared" si="57"/>
        <v/>
      </c>
      <c r="AQ82" s="15" t="str">
        <f t="shared" si="46"/>
        <v/>
      </c>
      <c r="AR82" s="15" t="str">
        <f t="shared" si="58"/>
        <v/>
      </c>
      <c r="AS82" s="15" t="str">
        <f t="shared" si="59"/>
        <v/>
      </c>
      <c r="AT82" s="15" t="str">
        <f t="shared" si="60"/>
        <v/>
      </c>
      <c r="AU82" s="77" t="str">
        <f t="shared" si="61"/>
        <v/>
      </c>
      <c r="AV82" s="15" t="str">
        <f t="shared" si="47"/>
        <v/>
      </c>
      <c r="AW82" s="15" t="str">
        <f t="shared" si="47"/>
        <v/>
      </c>
      <c r="AX82" s="15" t="str">
        <f t="shared" si="62"/>
        <v/>
      </c>
      <c r="AY82" s="15" t="str">
        <f t="shared" si="63"/>
        <v/>
      </c>
      <c r="AZ82" s="16"/>
      <c r="BD82" s="18"/>
      <c r="BE82" s="18"/>
      <c r="BF82" s="54" t="str">
        <f t="shared" si="48"/>
        <v/>
      </c>
      <c r="BG82" s="54" t="str">
        <f t="shared" si="49"/>
        <v/>
      </c>
      <c r="BH82" s="54" t="str">
        <f t="shared" si="50"/>
        <v/>
      </c>
      <c r="BJ82" s="19" t="s">
        <v>5</v>
      </c>
    </row>
    <row r="83" spans="1:62" s="17" customFormat="1" ht="25.5" x14ac:dyDescent="0.2">
      <c r="A83" s="52">
        <v>73</v>
      </c>
      <c r="B83" s="53" t="str">
        <f t="shared" si="39"/>
        <v/>
      </c>
      <c r="C83" s="30"/>
      <c r="D83" s="31"/>
      <c r="E83" s="31"/>
      <c r="F83" s="31"/>
      <c r="G83" s="31"/>
      <c r="H83" s="31"/>
      <c r="I83" s="32"/>
      <c r="J83" s="31"/>
      <c r="K83" s="32"/>
      <c r="L83" s="32"/>
      <c r="M83" s="32"/>
      <c r="N83" s="48"/>
      <c r="O83" s="32"/>
      <c r="P83" s="48"/>
      <c r="Q83" s="32"/>
      <c r="R83" s="48"/>
      <c r="S83" s="32"/>
      <c r="T83" s="32"/>
      <c r="U83" s="31"/>
      <c r="V83" s="31"/>
      <c r="W83" s="31"/>
      <c r="X83" s="31"/>
      <c r="Y83" s="31"/>
      <c r="Z83" s="75"/>
      <c r="AA83" s="80"/>
      <c r="AB83" s="15" t="str">
        <f t="shared" si="40"/>
        <v/>
      </c>
      <c r="AC83" s="15" t="str">
        <f t="shared" si="41"/>
        <v/>
      </c>
      <c r="AD83" s="15" t="str">
        <f t="shared" si="42"/>
        <v/>
      </c>
      <c r="AE83" s="15" t="str">
        <f t="shared" si="43"/>
        <v/>
      </c>
      <c r="AF83" s="15" t="str">
        <f t="shared" si="38"/>
        <v/>
      </c>
      <c r="AG83" s="15" t="str">
        <f t="shared" si="38"/>
        <v/>
      </c>
      <c r="AH83" s="15" t="str">
        <f t="shared" si="51"/>
        <v/>
      </c>
      <c r="AI83" s="15" t="str">
        <f t="shared" si="44"/>
        <v/>
      </c>
      <c r="AJ83" s="15" t="str">
        <f t="shared" si="45"/>
        <v/>
      </c>
      <c r="AK83" s="15" t="str">
        <f t="shared" si="52"/>
        <v/>
      </c>
      <c r="AL83" s="15" t="str">
        <f t="shared" si="53"/>
        <v/>
      </c>
      <c r="AM83" s="15" t="str">
        <f t="shared" si="54"/>
        <v/>
      </c>
      <c r="AN83" s="15" t="str">
        <f t="shared" si="55"/>
        <v/>
      </c>
      <c r="AO83" s="15" t="str">
        <f t="shared" si="56"/>
        <v/>
      </c>
      <c r="AP83" s="15" t="str">
        <f t="shared" si="57"/>
        <v/>
      </c>
      <c r="AQ83" s="15" t="str">
        <f t="shared" si="46"/>
        <v/>
      </c>
      <c r="AR83" s="15" t="str">
        <f t="shared" si="58"/>
        <v/>
      </c>
      <c r="AS83" s="15" t="str">
        <f t="shared" si="59"/>
        <v/>
      </c>
      <c r="AT83" s="15" t="str">
        <f t="shared" si="60"/>
        <v/>
      </c>
      <c r="AU83" s="77" t="str">
        <f t="shared" si="61"/>
        <v/>
      </c>
      <c r="AV83" s="15" t="str">
        <f t="shared" si="47"/>
        <v/>
      </c>
      <c r="AW83" s="15" t="str">
        <f t="shared" si="47"/>
        <v/>
      </c>
      <c r="AX83" s="15" t="str">
        <f t="shared" si="62"/>
        <v/>
      </c>
      <c r="AY83" s="15" t="str">
        <f t="shared" si="63"/>
        <v/>
      </c>
      <c r="AZ83" s="16"/>
      <c r="BD83" s="18"/>
      <c r="BE83" s="18"/>
      <c r="BF83" s="54" t="str">
        <f t="shared" si="48"/>
        <v/>
      </c>
      <c r="BG83" s="54" t="str">
        <f t="shared" si="49"/>
        <v/>
      </c>
      <c r="BH83" s="54" t="str">
        <f t="shared" si="50"/>
        <v/>
      </c>
      <c r="BJ83" s="19" t="s">
        <v>5</v>
      </c>
    </row>
    <row r="84" spans="1:62" s="17" customFormat="1" ht="25.5" x14ac:dyDescent="0.2">
      <c r="A84" s="52">
        <v>74</v>
      </c>
      <c r="B84" s="53" t="str">
        <f t="shared" si="39"/>
        <v/>
      </c>
      <c r="C84" s="30"/>
      <c r="D84" s="31"/>
      <c r="E84" s="31"/>
      <c r="F84" s="31"/>
      <c r="G84" s="31"/>
      <c r="H84" s="31"/>
      <c r="I84" s="32"/>
      <c r="J84" s="31"/>
      <c r="K84" s="32"/>
      <c r="L84" s="32"/>
      <c r="M84" s="32"/>
      <c r="N84" s="48"/>
      <c r="O84" s="32"/>
      <c r="P84" s="48"/>
      <c r="Q84" s="32"/>
      <c r="R84" s="48"/>
      <c r="S84" s="32"/>
      <c r="T84" s="32"/>
      <c r="U84" s="31"/>
      <c r="V84" s="31"/>
      <c r="W84" s="31"/>
      <c r="X84" s="31"/>
      <c r="Y84" s="31"/>
      <c r="Z84" s="75"/>
      <c r="AA84" s="80"/>
      <c r="AB84" s="15" t="str">
        <f t="shared" si="40"/>
        <v/>
      </c>
      <c r="AC84" s="15" t="str">
        <f t="shared" si="41"/>
        <v/>
      </c>
      <c r="AD84" s="15" t="str">
        <f t="shared" si="42"/>
        <v/>
      </c>
      <c r="AE84" s="15" t="str">
        <f t="shared" si="43"/>
        <v/>
      </c>
      <c r="AF84" s="15" t="str">
        <f t="shared" si="38"/>
        <v/>
      </c>
      <c r="AG84" s="15" t="str">
        <f t="shared" si="38"/>
        <v/>
      </c>
      <c r="AH84" s="15" t="str">
        <f t="shared" si="51"/>
        <v/>
      </c>
      <c r="AI84" s="15" t="str">
        <f t="shared" si="44"/>
        <v/>
      </c>
      <c r="AJ84" s="15" t="str">
        <f t="shared" si="45"/>
        <v/>
      </c>
      <c r="AK84" s="15" t="str">
        <f t="shared" si="52"/>
        <v/>
      </c>
      <c r="AL84" s="15" t="str">
        <f t="shared" si="53"/>
        <v/>
      </c>
      <c r="AM84" s="15" t="str">
        <f t="shared" si="54"/>
        <v/>
      </c>
      <c r="AN84" s="15" t="str">
        <f t="shared" si="55"/>
        <v/>
      </c>
      <c r="AO84" s="15" t="str">
        <f t="shared" si="56"/>
        <v/>
      </c>
      <c r="AP84" s="15" t="str">
        <f t="shared" si="57"/>
        <v/>
      </c>
      <c r="AQ84" s="15" t="str">
        <f t="shared" si="46"/>
        <v/>
      </c>
      <c r="AR84" s="15" t="str">
        <f t="shared" si="58"/>
        <v/>
      </c>
      <c r="AS84" s="15" t="str">
        <f t="shared" si="59"/>
        <v/>
      </c>
      <c r="AT84" s="15" t="str">
        <f t="shared" si="60"/>
        <v/>
      </c>
      <c r="AU84" s="77" t="str">
        <f t="shared" si="61"/>
        <v/>
      </c>
      <c r="AV84" s="15" t="str">
        <f t="shared" si="47"/>
        <v/>
      </c>
      <c r="AW84" s="15" t="str">
        <f t="shared" si="47"/>
        <v/>
      </c>
      <c r="AX84" s="15" t="str">
        <f t="shared" si="62"/>
        <v/>
      </c>
      <c r="AY84" s="15" t="str">
        <f t="shared" si="63"/>
        <v/>
      </c>
      <c r="AZ84" s="16"/>
      <c r="BD84" s="18"/>
      <c r="BE84" s="18"/>
      <c r="BF84" s="54" t="str">
        <f t="shared" si="48"/>
        <v/>
      </c>
      <c r="BG84" s="54" t="str">
        <f t="shared" si="49"/>
        <v/>
      </c>
      <c r="BH84" s="54" t="str">
        <f t="shared" si="50"/>
        <v/>
      </c>
      <c r="BJ84" s="19" t="s">
        <v>5</v>
      </c>
    </row>
    <row r="85" spans="1:62" s="17" customFormat="1" ht="25.5" x14ac:dyDescent="0.2">
      <c r="A85" s="52">
        <v>75</v>
      </c>
      <c r="B85" s="53" t="str">
        <f t="shared" si="39"/>
        <v/>
      </c>
      <c r="C85" s="30"/>
      <c r="D85" s="31"/>
      <c r="E85" s="31"/>
      <c r="F85" s="31"/>
      <c r="G85" s="31"/>
      <c r="H85" s="31"/>
      <c r="I85" s="32"/>
      <c r="J85" s="31"/>
      <c r="K85" s="32"/>
      <c r="L85" s="32"/>
      <c r="M85" s="32"/>
      <c r="N85" s="48"/>
      <c r="O85" s="32"/>
      <c r="P85" s="48"/>
      <c r="Q85" s="32"/>
      <c r="R85" s="48"/>
      <c r="S85" s="32"/>
      <c r="T85" s="32"/>
      <c r="U85" s="31"/>
      <c r="V85" s="31"/>
      <c r="W85" s="31"/>
      <c r="X85" s="31"/>
      <c r="Y85" s="31"/>
      <c r="Z85" s="75"/>
      <c r="AA85" s="80"/>
      <c r="AB85" s="15" t="str">
        <f t="shared" si="40"/>
        <v/>
      </c>
      <c r="AC85" s="15" t="str">
        <f t="shared" si="41"/>
        <v/>
      </c>
      <c r="AD85" s="15" t="str">
        <f t="shared" si="42"/>
        <v/>
      </c>
      <c r="AE85" s="15" t="str">
        <f t="shared" si="43"/>
        <v/>
      </c>
      <c r="AF85" s="15" t="str">
        <f t="shared" si="38"/>
        <v/>
      </c>
      <c r="AG85" s="15" t="str">
        <f t="shared" si="38"/>
        <v/>
      </c>
      <c r="AH85" s="15" t="str">
        <f t="shared" si="51"/>
        <v/>
      </c>
      <c r="AI85" s="15" t="str">
        <f t="shared" si="44"/>
        <v/>
      </c>
      <c r="AJ85" s="15" t="str">
        <f t="shared" si="45"/>
        <v/>
      </c>
      <c r="AK85" s="15" t="str">
        <f t="shared" si="52"/>
        <v/>
      </c>
      <c r="AL85" s="15" t="str">
        <f t="shared" si="53"/>
        <v/>
      </c>
      <c r="AM85" s="15" t="str">
        <f t="shared" si="54"/>
        <v/>
      </c>
      <c r="AN85" s="15" t="str">
        <f t="shared" si="55"/>
        <v/>
      </c>
      <c r="AO85" s="15" t="str">
        <f t="shared" si="56"/>
        <v/>
      </c>
      <c r="AP85" s="15" t="str">
        <f t="shared" si="57"/>
        <v/>
      </c>
      <c r="AQ85" s="15" t="str">
        <f t="shared" si="46"/>
        <v/>
      </c>
      <c r="AR85" s="15" t="str">
        <f t="shared" si="58"/>
        <v/>
      </c>
      <c r="AS85" s="15" t="str">
        <f t="shared" si="59"/>
        <v/>
      </c>
      <c r="AT85" s="15" t="str">
        <f t="shared" si="60"/>
        <v/>
      </c>
      <c r="AU85" s="77" t="str">
        <f t="shared" si="61"/>
        <v/>
      </c>
      <c r="AV85" s="15" t="str">
        <f t="shared" si="47"/>
        <v/>
      </c>
      <c r="AW85" s="15" t="str">
        <f t="shared" si="47"/>
        <v/>
      </c>
      <c r="AX85" s="15" t="str">
        <f t="shared" si="62"/>
        <v/>
      </c>
      <c r="AY85" s="15" t="str">
        <f t="shared" si="63"/>
        <v/>
      </c>
      <c r="AZ85" s="16"/>
      <c r="BD85" s="18"/>
      <c r="BE85" s="18"/>
      <c r="BF85" s="54" t="str">
        <f t="shared" si="48"/>
        <v/>
      </c>
      <c r="BG85" s="54" t="str">
        <f t="shared" si="49"/>
        <v/>
      </c>
      <c r="BH85" s="54" t="str">
        <f t="shared" si="50"/>
        <v/>
      </c>
      <c r="BJ85" s="19" t="s">
        <v>5</v>
      </c>
    </row>
    <row r="86" spans="1:62" s="17" customFormat="1" ht="25.5" x14ac:dyDescent="0.2">
      <c r="A86" s="52">
        <v>76</v>
      </c>
      <c r="B86" s="53" t="str">
        <f t="shared" si="39"/>
        <v/>
      </c>
      <c r="C86" s="30"/>
      <c r="D86" s="31"/>
      <c r="E86" s="31"/>
      <c r="F86" s="31"/>
      <c r="G86" s="31"/>
      <c r="H86" s="31"/>
      <c r="I86" s="32"/>
      <c r="J86" s="31"/>
      <c r="K86" s="32"/>
      <c r="L86" s="32"/>
      <c r="M86" s="32"/>
      <c r="N86" s="48"/>
      <c r="O86" s="32"/>
      <c r="P86" s="48"/>
      <c r="Q86" s="32"/>
      <c r="R86" s="48"/>
      <c r="S86" s="32"/>
      <c r="T86" s="32"/>
      <c r="U86" s="31"/>
      <c r="V86" s="31"/>
      <c r="W86" s="31"/>
      <c r="X86" s="31"/>
      <c r="Y86" s="31"/>
      <c r="Z86" s="75"/>
      <c r="AA86" s="80"/>
      <c r="AB86" s="15" t="str">
        <f t="shared" si="40"/>
        <v/>
      </c>
      <c r="AC86" s="15" t="str">
        <f t="shared" si="41"/>
        <v/>
      </c>
      <c r="AD86" s="15" t="str">
        <f t="shared" si="42"/>
        <v/>
      </c>
      <c r="AE86" s="15" t="str">
        <f t="shared" si="43"/>
        <v/>
      </c>
      <c r="AF86" s="15" t="str">
        <f t="shared" si="38"/>
        <v/>
      </c>
      <c r="AG86" s="15" t="str">
        <f t="shared" si="38"/>
        <v/>
      </c>
      <c r="AH86" s="15" t="str">
        <f t="shared" si="51"/>
        <v/>
      </c>
      <c r="AI86" s="15" t="str">
        <f t="shared" si="44"/>
        <v/>
      </c>
      <c r="AJ86" s="15" t="str">
        <f t="shared" si="45"/>
        <v/>
      </c>
      <c r="AK86" s="15" t="str">
        <f t="shared" si="52"/>
        <v/>
      </c>
      <c r="AL86" s="15" t="str">
        <f t="shared" si="53"/>
        <v/>
      </c>
      <c r="AM86" s="15" t="str">
        <f t="shared" si="54"/>
        <v/>
      </c>
      <c r="AN86" s="15" t="str">
        <f t="shared" si="55"/>
        <v/>
      </c>
      <c r="AO86" s="15" t="str">
        <f t="shared" si="56"/>
        <v/>
      </c>
      <c r="AP86" s="15" t="str">
        <f t="shared" si="57"/>
        <v/>
      </c>
      <c r="AQ86" s="15" t="str">
        <f t="shared" si="46"/>
        <v/>
      </c>
      <c r="AR86" s="15" t="str">
        <f t="shared" si="58"/>
        <v/>
      </c>
      <c r="AS86" s="15" t="str">
        <f t="shared" si="59"/>
        <v/>
      </c>
      <c r="AT86" s="15" t="str">
        <f t="shared" si="60"/>
        <v/>
      </c>
      <c r="AU86" s="77" t="str">
        <f t="shared" si="61"/>
        <v/>
      </c>
      <c r="AV86" s="15" t="str">
        <f t="shared" si="47"/>
        <v/>
      </c>
      <c r="AW86" s="15" t="str">
        <f t="shared" si="47"/>
        <v/>
      </c>
      <c r="AX86" s="15" t="str">
        <f t="shared" si="62"/>
        <v/>
      </c>
      <c r="AY86" s="15" t="str">
        <f t="shared" si="63"/>
        <v/>
      </c>
      <c r="AZ86" s="16"/>
      <c r="BD86" s="18"/>
      <c r="BE86" s="18"/>
      <c r="BF86" s="54" t="str">
        <f t="shared" si="48"/>
        <v/>
      </c>
      <c r="BG86" s="54" t="str">
        <f t="shared" si="49"/>
        <v/>
      </c>
      <c r="BH86" s="54" t="str">
        <f t="shared" si="50"/>
        <v/>
      </c>
      <c r="BJ86" s="19" t="s">
        <v>5</v>
      </c>
    </row>
    <row r="87" spans="1:62" s="17" customFormat="1" ht="25.5" x14ac:dyDescent="0.2">
      <c r="A87" s="52">
        <v>77</v>
      </c>
      <c r="B87" s="53" t="str">
        <f t="shared" si="39"/>
        <v/>
      </c>
      <c r="C87" s="30"/>
      <c r="D87" s="31"/>
      <c r="E87" s="31"/>
      <c r="F87" s="31"/>
      <c r="G87" s="31"/>
      <c r="H87" s="31"/>
      <c r="I87" s="32"/>
      <c r="J87" s="31"/>
      <c r="K87" s="32"/>
      <c r="L87" s="32"/>
      <c r="M87" s="32"/>
      <c r="N87" s="48"/>
      <c r="O87" s="32"/>
      <c r="P87" s="48"/>
      <c r="Q87" s="32"/>
      <c r="R87" s="48"/>
      <c r="S87" s="32"/>
      <c r="T87" s="32"/>
      <c r="U87" s="31"/>
      <c r="V87" s="31"/>
      <c r="W87" s="31"/>
      <c r="X87" s="31"/>
      <c r="Y87" s="31"/>
      <c r="Z87" s="75"/>
      <c r="AA87" s="80"/>
      <c r="AB87" s="15" t="str">
        <f t="shared" si="40"/>
        <v/>
      </c>
      <c r="AC87" s="15" t="str">
        <f t="shared" si="41"/>
        <v/>
      </c>
      <c r="AD87" s="15" t="str">
        <f t="shared" si="42"/>
        <v/>
      </c>
      <c r="AE87" s="15" t="str">
        <f t="shared" si="43"/>
        <v/>
      </c>
      <c r="AF87" s="15" t="str">
        <f t="shared" si="38"/>
        <v/>
      </c>
      <c r="AG87" s="15" t="str">
        <f t="shared" si="38"/>
        <v/>
      </c>
      <c r="AH87" s="15" t="str">
        <f t="shared" si="51"/>
        <v/>
      </c>
      <c r="AI87" s="15" t="str">
        <f t="shared" si="44"/>
        <v/>
      </c>
      <c r="AJ87" s="15" t="str">
        <f t="shared" si="45"/>
        <v/>
      </c>
      <c r="AK87" s="15" t="str">
        <f t="shared" si="52"/>
        <v/>
      </c>
      <c r="AL87" s="15" t="str">
        <f t="shared" si="53"/>
        <v/>
      </c>
      <c r="AM87" s="15" t="str">
        <f t="shared" si="54"/>
        <v/>
      </c>
      <c r="AN87" s="15" t="str">
        <f t="shared" si="55"/>
        <v/>
      </c>
      <c r="AO87" s="15" t="str">
        <f t="shared" si="56"/>
        <v/>
      </c>
      <c r="AP87" s="15" t="str">
        <f t="shared" si="57"/>
        <v/>
      </c>
      <c r="AQ87" s="15" t="str">
        <f t="shared" si="46"/>
        <v/>
      </c>
      <c r="AR87" s="15" t="str">
        <f t="shared" si="58"/>
        <v/>
      </c>
      <c r="AS87" s="15" t="str">
        <f t="shared" si="59"/>
        <v/>
      </c>
      <c r="AT87" s="15" t="str">
        <f t="shared" si="60"/>
        <v/>
      </c>
      <c r="AU87" s="77" t="str">
        <f t="shared" si="61"/>
        <v/>
      </c>
      <c r="AV87" s="15" t="str">
        <f t="shared" si="47"/>
        <v/>
      </c>
      <c r="AW87" s="15" t="str">
        <f t="shared" si="47"/>
        <v/>
      </c>
      <c r="AX87" s="15" t="str">
        <f t="shared" si="62"/>
        <v/>
      </c>
      <c r="AY87" s="15" t="str">
        <f t="shared" si="63"/>
        <v/>
      </c>
      <c r="AZ87" s="16"/>
      <c r="BD87" s="18"/>
      <c r="BE87" s="18"/>
      <c r="BF87" s="54" t="str">
        <f t="shared" si="48"/>
        <v/>
      </c>
      <c r="BG87" s="54" t="str">
        <f t="shared" si="49"/>
        <v/>
      </c>
      <c r="BH87" s="54" t="str">
        <f t="shared" si="50"/>
        <v/>
      </c>
      <c r="BJ87" s="19" t="s">
        <v>5</v>
      </c>
    </row>
    <row r="88" spans="1:62" s="17" customFormat="1" ht="25.5" x14ac:dyDescent="0.2">
      <c r="A88" s="52">
        <v>78</v>
      </c>
      <c r="B88" s="53" t="str">
        <f t="shared" si="39"/>
        <v/>
      </c>
      <c r="C88" s="30"/>
      <c r="D88" s="31"/>
      <c r="E88" s="31"/>
      <c r="F88" s="31"/>
      <c r="G88" s="31"/>
      <c r="H88" s="31"/>
      <c r="I88" s="32"/>
      <c r="J88" s="31"/>
      <c r="K88" s="32"/>
      <c r="L88" s="32"/>
      <c r="M88" s="32"/>
      <c r="N88" s="48"/>
      <c r="O88" s="32"/>
      <c r="P88" s="48"/>
      <c r="Q88" s="32"/>
      <c r="R88" s="48"/>
      <c r="S88" s="32"/>
      <c r="T88" s="32"/>
      <c r="U88" s="31"/>
      <c r="V88" s="31"/>
      <c r="W88" s="31"/>
      <c r="X88" s="31"/>
      <c r="Y88" s="31"/>
      <c r="Z88" s="75"/>
      <c r="AA88" s="80"/>
      <c r="AB88" s="15" t="str">
        <f t="shared" si="40"/>
        <v/>
      </c>
      <c r="AC88" s="15" t="str">
        <f t="shared" si="41"/>
        <v/>
      </c>
      <c r="AD88" s="15" t="str">
        <f t="shared" si="42"/>
        <v/>
      </c>
      <c r="AE88" s="15" t="str">
        <f t="shared" si="43"/>
        <v/>
      </c>
      <c r="AF88" s="15" t="str">
        <f t="shared" si="38"/>
        <v/>
      </c>
      <c r="AG88" s="15" t="str">
        <f t="shared" si="38"/>
        <v/>
      </c>
      <c r="AH88" s="15" t="str">
        <f t="shared" si="51"/>
        <v/>
      </c>
      <c r="AI88" s="15" t="str">
        <f t="shared" si="44"/>
        <v/>
      </c>
      <c r="AJ88" s="15" t="str">
        <f t="shared" si="45"/>
        <v/>
      </c>
      <c r="AK88" s="15" t="str">
        <f t="shared" si="52"/>
        <v/>
      </c>
      <c r="AL88" s="15" t="str">
        <f t="shared" si="53"/>
        <v/>
      </c>
      <c r="AM88" s="15" t="str">
        <f t="shared" si="54"/>
        <v/>
      </c>
      <c r="AN88" s="15" t="str">
        <f t="shared" si="55"/>
        <v/>
      </c>
      <c r="AO88" s="15" t="str">
        <f t="shared" si="56"/>
        <v/>
      </c>
      <c r="AP88" s="15" t="str">
        <f t="shared" si="57"/>
        <v/>
      </c>
      <c r="AQ88" s="15" t="str">
        <f t="shared" si="46"/>
        <v/>
      </c>
      <c r="AR88" s="15" t="str">
        <f t="shared" si="58"/>
        <v/>
      </c>
      <c r="AS88" s="15" t="str">
        <f t="shared" si="59"/>
        <v/>
      </c>
      <c r="AT88" s="15" t="str">
        <f t="shared" si="60"/>
        <v/>
      </c>
      <c r="AU88" s="77" t="str">
        <f t="shared" si="61"/>
        <v/>
      </c>
      <c r="AV88" s="15" t="str">
        <f t="shared" si="47"/>
        <v/>
      </c>
      <c r="AW88" s="15" t="str">
        <f t="shared" si="47"/>
        <v/>
      </c>
      <c r="AX88" s="15" t="str">
        <f t="shared" si="62"/>
        <v/>
      </c>
      <c r="AY88" s="15" t="str">
        <f t="shared" si="63"/>
        <v/>
      </c>
      <c r="AZ88" s="16"/>
      <c r="BD88" s="18"/>
      <c r="BE88" s="18"/>
      <c r="BF88" s="54" t="str">
        <f t="shared" si="48"/>
        <v/>
      </c>
      <c r="BG88" s="54" t="str">
        <f t="shared" si="49"/>
        <v/>
      </c>
      <c r="BH88" s="54" t="str">
        <f t="shared" si="50"/>
        <v/>
      </c>
      <c r="BJ88" s="19" t="s">
        <v>5</v>
      </c>
    </row>
    <row r="89" spans="1:62" s="17" customFormat="1" ht="25.5" x14ac:dyDescent="0.2">
      <c r="A89" s="52">
        <v>79</v>
      </c>
      <c r="B89" s="53" t="str">
        <f t="shared" si="39"/>
        <v/>
      </c>
      <c r="C89" s="30"/>
      <c r="D89" s="31"/>
      <c r="E89" s="31"/>
      <c r="F89" s="31"/>
      <c r="G89" s="31"/>
      <c r="H89" s="31"/>
      <c r="I89" s="32"/>
      <c r="J89" s="31"/>
      <c r="K89" s="32"/>
      <c r="L89" s="32"/>
      <c r="M89" s="32"/>
      <c r="N89" s="48"/>
      <c r="O89" s="32"/>
      <c r="P89" s="48"/>
      <c r="Q89" s="32"/>
      <c r="R89" s="48"/>
      <c r="S89" s="32"/>
      <c r="T89" s="32"/>
      <c r="U89" s="31"/>
      <c r="V89" s="31"/>
      <c r="W89" s="31"/>
      <c r="X89" s="31"/>
      <c r="Y89" s="31"/>
      <c r="Z89" s="75"/>
      <c r="AA89" s="80"/>
      <c r="AB89" s="15" t="str">
        <f t="shared" si="40"/>
        <v/>
      </c>
      <c r="AC89" s="15" t="str">
        <f t="shared" si="41"/>
        <v/>
      </c>
      <c r="AD89" s="15" t="str">
        <f t="shared" si="42"/>
        <v/>
      </c>
      <c r="AE89" s="15" t="str">
        <f t="shared" si="43"/>
        <v/>
      </c>
      <c r="AF89" s="15" t="str">
        <f t="shared" si="38"/>
        <v/>
      </c>
      <c r="AG89" s="15" t="str">
        <f t="shared" si="38"/>
        <v/>
      </c>
      <c r="AH89" s="15" t="str">
        <f t="shared" si="51"/>
        <v/>
      </c>
      <c r="AI89" s="15" t="str">
        <f t="shared" si="44"/>
        <v/>
      </c>
      <c r="AJ89" s="15" t="str">
        <f t="shared" si="45"/>
        <v/>
      </c>
      <c r="AK89" s="15" t="str">
        <f t="shared" si="52"/>
        <v/>
      </c>
      <c r="AL89" s="15" t="str">
        <f t="shared" si="53"/>
        <v/>
      </c>
      <c r="AM89" s="15" t="str">
        <f t="shared" si="54"/>
        <v/>
      </c>
      <c r="AN89" s="15" t="str">
        <f t="shared" si="55"/>
        <v/>
      </c>
      <c r="AO89" s="15" t="str">
        <f t="shared" si="56"/>
        <v/>
      </c>
      <c r="AP89" s="15" t="str">
        <f t="shared" si="57"/>
        <v/>
      </c>
      <c r="AQ89" s="15" t="str">
        <f t="shared" si="46"/>
        <v/>
      </c>
      <c r="AR89" s="15" t="str">
        <f t="shared" si="58"/>
        <v/>
      </c>
      <c r="AS89" s="15" t="str">
        <f t="shared" si="59"/>
        <v/>
      </c>
      <c r="AT89" s="15" t="str">
        <f t="shared" si="60"/>
        <v/>
      </c>
      <c r="AU89" s="77" t="str">
        <f t="shared" si="61"/>
        <v/>
      </c>
      <c r="AV89" s="15" t="str">
        <f t="shared" si="47"/>
        <v/>
      </c>
      <c r="AW89" s="15" t="str">
        <f t="shared" si="47"/>
        <v/>
      </c>
      <c r="AX89" s="15" t="str">
        <f t="shared" si="62"/>
        <v/>
      </c>
      <c r="AY89" s="15" t="str">
        <f t="shared" si="63"/>
        <v/>
      </c>
      <c r="AZ89" s="16"/>
      <c r="BD89" s="18"/>
      <c r="BE89" s="18"/>
      <c r="BF89" s="54" t="str">
        <f t="shared" si="48"/>
        <v/>
      </c>
      <c r="BG89" s="54" t="str">
        <f t="shared" si="49"/>
        <v/>
      </c>
      <c r="BH89" s="54" t="str">
        <f t="shared" si="50"/>
        <v/>
      </c>
      <c r="BJ89" s="19" t="s">
        <v>5</v>
      </c>
    </row>
    <row r="90" spans="1:62" s="17" customFormat="1" ht="25.5" x14ac:dyDescent="0.2">
      <c r="A90" s="52">
        <v>80</v>
      </c>
      <c r="B90" s="53" t="str">
        <f t="shared" si="39"/>
        <v/>
      </c>
      <c r="C90" s="30"/>
      <c r="D90" s="31"/>
      <c r="E90" s="31"/>
      <c r="F90" s="31"/>
      <c r="G90" s="31"/>
      <c r="H90" s="31"/>
      <c r="I90" s="32"/>
      <c r="J90" s="31"/>
      <c r="K90" s="32"/>
      <c r="L90" s="32"/>
      <c r="M90" s="32"/>
      <c r="N90" s="48"/>
      <c r="O90" s="32"/>
      <c r="P90" s="48"/>
      <c r="Q90" s="32"/>
      <c r="R90" s="48"/>
      <c r="S90" s="32"/>
      <c r="T90" s="32"/>
      <c r="U90" s="31"/>
      <c r="V90" s="31"/>
      <c r="W90" s="31"/>
      <c r="X90" s="31"/>
      <c r="Y90" s="31"/>
      <c r="Z90" s="75"/>
      <c r="AA90" s="80"/>
      <c r="AB90" s="15" t="str">
        <f t="shared" si="40"/>
        <v/>
      </c>
      <c r="AC90" s="15" t="str">
        <f t="shared" si="41"/>
        <v/>
      </c>
      <c r="AD90" s="15" t="str">
        <f t="shared" si="42"/>
        <v/>
      </c>
      <c r="AE90" s="15" t="str">
        <f t="shared" si="43"/>
        <v/>
      </c>
      <c r="AF90" s="15" t="str">
        <f t="shared" si="38"/>
        <v/>
      </c>
      <c r="AG90" s="15" t="str">
        <f t="shared" si="38"/>
        <v/>
      </c>
      <c r="AH90" s="15" t="str">
        <f t="shared" si="51"/>
        <v/>
      </c>
      <c r="AI90" s="15" t="str">
        <f t="shared" si="44"/>
        <v/>
      </c>
      <c r="AJ90" s="15" t="str">
        <f t="shared" si="45"/>
        <v/>
      </c>
      <c r="AK90" s="15" t="str">
        <f t="shared" si="52"/>
        <v/>
      </c>
      <c r="AL90" s="15" t="str">
        <f t="shared" si="53"/>
        <v/>
      </c>
      <c r="AM90" s="15" t="str">
        <f t="shared" si="54"/>
        <v/>
      </c>
      <c r="AN90" s="15" t="str">
        <f t="shared" si="55"/>
        <v/>
      </c>
      <c r="AO90" s="15" t="str">
        <f t="shared" si="56"/>
        <v/>
      </c>
      <c r="AP90" s="15" t="str">
        <f t="shared" si="57"/>
        <v/>
      </c>
      <c r="AQ90" s="15" t="str">
        <f t="shared" si="46"/>
        <v/>
      </c>
      <c r="AR90" s="15" t="str">
        <f t="shared" si="58"/>
        <v/>
      </c>
      <c r="AS90" s="15" t="str">
        <f t="shared" si="59"/>
        <v/>
      </c>
      <c r="AT90" s="15" t="str">
        <f t="shared" si="60"/>
        <v/>
      </c>
      <c r="AU90" s="77" t="str">
        <f t="shared" si="61"/>
        <v/>
      </c>
      <c r="AV90" s="15" t="str">
        <f t="shared" si="47"/>
        <v/>
      </c>
      <c r="AW90" s="15" t="str">
        <f t="shared" si="47"/>
        <v/>
      </c>
      <c r="AX90" s="15" t="str">
        <f t="shared" si="62"/>
        <v/>
      </c>
      <c r="AY90" s="15" t="str">
        <f t="shared" si="63"/>
        <v/>
      </c>
      <c r="AZ90" s="16"/>
      <c r="BD90" s="18"/>
      <c r="BE90" s="18"/>
      <c r="BF90" s="54" t="str">
        <f t="shared" si="48"/>
        <v/>
      </c>
      <c r="BG90" s="54" t="str">
        <f t="shared" si="49"/>
        <v/>
      </c>
      <c r="BH90" s="54" t="str">
        <f t="shared" si="50"/>
        <v/>
      </c>
      <c r="BJ90" s="19" t="s">
        <v>5</v>
      </c>
    </row>
    <row r="91" spans="1:62" s="17" customFormat="1" ht="25.5" x14ac:dyDescent="0.2">
      <c r="A91" s="52">
        <v>81</v>
      </c>
      <c r="B91" s="53" t="str">
        <f t="shared" si="39"/>
        <v/>
      </c>
      <c r="C91" s="30"/>
      <c r="D91" s="31"/>
      <c r="E91" s="31"/>
      <c r="F91" s="31"/>
      <c r="G91" s="31"/>
      <c r="H91" s="31"/>
      <c r="I91" s="32"/>
      <c r="J91" s="31"/>
      <c r="K91" s="32"/>
      <c r="L91" s="32"/>
      <c r="M91" s="32"/>
      <c r="N91" s="48"/>
      <c r="O91" s="32"/>
      <c r="P91" s="48"/>
      <c r="Q91" s="32"/>
      <c r="R91" s="48"/>
      <c r="S91" s="32"/>
      <c r="T91" s="32"/>
      <c r="U91" s="31"/>
      <c r="V91" s="31"/>
      <c r="W91" s="31"/>
      <c r="X91" s="31"/>
      <c r="Y91" s="31"/>
      <c r="Z91" s="75"/>
      <c r="AA91" s="80"/>
      <c r="AB91" s="15" t="str">
        <f t="shared" si="40"/>
        <v/>
      </c>
      <c r="AC91" s="15" t="str">
        <f t="shared" si="41"/>
        <v/>
      </c>
      <c r="AD91" s="15" t="str">
        <f t="shared" si="42"/>
        <v/>
      </c>
      <c r="AE91" s="15" t="str">
        <f t="shared" si="43"/>
        <v/>
      </c>
      <c r="AF91" s="15" t="str">
        <f t="shared" ref="AF91:AG110" si="64">IF(COUNTA($C91:$Z91)=0,"",IF(AND(ISBLANK($G91),ISBLANK($H91)),"Empty cell",IF(AND(ISBLANK($G91)=FALSE,ISBLANK($H91)=FALSE),"Entries should not be in both Individual and Private Model cells","ok")))</f>
        <v/>
      </c>
      <c r="AG91" s="15" t="str">
        <f t="shared" si="64"/>
        <v/>
      </c>
      <c r="AH91" s="15" t="str">
        <f t="shared" si="51"/>
        <v/>
      </c>
      <c r="AI91" s="15" t="str">
        <f t="shared" si="44"/>
        <v/>
      </c>
      <c r="AJ91" s="15" t="str">
        <f t="shared" si="45"/>
        <v/>
      </c>
      <c r="AK91" s="15" t="str">
        <f t="shared" si="52"/>
        <v/>
      </c>
      <c r="AL91" s="15" t="str">
        <f t="shared" si="53"/>
        <v/>
      </c>
      <c r="AM91" s="15" t="str">
        <f t="shared" si="54"/>
        <v/>
      </c>
      <c r="AN91" s="15" t="str">
        <f t="shared" si="55"/>
        <v/>
      </c>
      <c r="AO91" s="15" t="str">
        <f t="shared" si="56"/>
        <v/>
      </c>
      <c r="AP91" s="15" t="str">
        <f t="shared" si="57"/>
        <v/>
      </c>
      <c r="AQ91" s="15" t="str">
        <f t="shared" si="46"/>
        <v/>
      </c>
      <c r="AR91" s="15" t="str">
        <f t="shared" si="58"/>
        <v/>
      </c>
      <c r="AS91" s="15" t="str">
        <f t="shared" si="59"/>
        <v/>
      </c>
      <c r="AT91" s="15" t="str">
        <f t="shared" si="60"/>
        <v/>
      </c>
      <c r="AU91" s="77" t="str">
        <f t="shared" si="61"/>
        <v/>
      </c>
      <c r="AV91" s="15" t="str">
        <f t="shared" si="47"/>
        <v/>
      </c>
      <c r="AW91" s="15" t="str">
        <f t="shared" si="47"/>
        <v/>
      </c>
      <c r="AX91" s="15" t="str">
        <f t="shared" si="62"/>
        <v/>
      </c>
      <c r="AY91" s="15" t="str">
        <f t="shared" si="63"/>
        <v/>
      </c>
      <c r="AZ91" s="16"/>
      <c r="BD91" s="18"/>
      <c r="BE91" s="18"/>
      <c r="BF91" s="54" t="str">
        <f t="shared" si="48"/>
        <v/>
      </c>
      <c r="BG91" s="54" t="str">
        <f t="shared" si="49"/>
        <v/>
      </c>
      <c r="BH91" s="54" t="str">
        <f t="shared" si="50"/>
        <v/>
      </c>
      <c r="BJ91" s="19" t="s">
        <v>5</v>
      </c>
    </row>
    <row r="92" spans="1:62" s="17" customFormat="1" ht="25.5" x14ac:dyDescent="0.2">
      <c r="A92" s="52">
        <v>82</v>
      </c>
      <c r="B92" s="53" t="str">
        <f t="shared" si="39"/>
        <v/>
      </c>
      <c r="C92" s="30"/>
      <c r="D92" s="31"/>
      <c r="E92" s="31"/>
      <c r="F92" s="31"/>
      <c r="G92" s="31"/>
      <c r="H92" s="31"/>
      <c r="I92" s="32"/>
      <c r="J92" s="31"/>
      <c r="K92" s="32"/>
      <c r="L92" s="32"/>
      <c r="M92" s="32"/>
      <c r="N92" s="48"/>
      <c r="O92" s="32"/>
      <c r="P92" s="48"/>
      <c r="Q92" s="32"/>
      <c r="R92" s="48"/>
      <c r="S92" s="32"/>
      <c r="T92" s="32"/>
      <c r="U92" s="31"/>
      <c r="V92" s="31"/>
      <c r="W92" s="31"/>
      <c r="X92" s="31"/>
      <c r="Y92" s="31"/>
      <c r="Z92" s="75"/>
      <c r="AA92" s="80"/>
      <c r="AB92" s="15" t="str">
        <f t="shared" si="40"/>
        <v/>
      </c>
      <c r="AC92" s="15" t="str">
        <f t="shared" si="41"/>
        <v/>
      </c>
      <c r="AD92" s="15" t="str">
        <f t="shared" si="42"/>
        <v/>
      </c>
      <c r="AE92" s="15" t="str">
        <f t="shared" si="43"/>
        <v/>
      </c>
      <c r="AF92" s="15" t="str">
        <f t="shared" si="64"/>
        <v/>
      </c>
      <c r="AG92" s="15" t="str">
        <f t="shared" si="64"/>
        <v/>
      </c>
      <c r="AH92" s="15" t="str">
        <f t="shared" si="51"/>
        <v/>
      </c>
      <c r="AI92" s="15" t="str">
        <f t="shared" si="44"/>
        <v/>
      </c>
      <c r="AJ92" s="15" t="str">
        <f t="shared" si="45"/>
        <v/>
      </c>
      <c r="AK92" s="15" t="str">
        <f t="shared" si="52"/>
        <v/>
      </c>
      <c r="AL92" s="15" t="str">
        <f t="shared" si="53"/>
        <v/>
      </c>
      <c r="AM92" s="15" t="str">
        <f t="shared" si="54"/>
        <v/>
      </c>
      <c r="AN92" s="15" t="str">
        <f t="shared" si="55"/>
        <v/>
      </c>
      <c r="AO92" s="15" t="str">
        <f t="shared" si="56"/>
        <v/>
      </c>
      <c r="AP92" s="15" t="str">
        <f t="shared" si="57"/>
        <v/>
      </c>
      <c r="AQ92" s="15" t="str">
        <f t="shared" si="46"/>
        <v/>
      </c>
      <c r="AR92" s="15" t="str">
        <f t="shared" si="58"/>
        <v/>
      </c>
      <c r="AS92" s="15" t="str">
        <f t="shared" si="59"/>
        <v/>
      </c>
      <c r="AT92" s="15" t="str">
        <f t="shared" si="60"/>
        <v/>
      </c>
      <c r="AU92" s="77" t="str">
        <f t="shared" si="61"/>
        <v/>
      </c>
      <c r="AV92" s="15" t="str">
        <f t="shared" si="47"/>
        <v/>
      </c>
      <c r="AW92" s="15" t="str">
        <f t="shared" si="47"/>
        <v/>
      </c>
      <c r="AX92" s="15" t="str">
        <f t="shared" si="62"/>
        <v/>
      </c>
      <c r="AY92" s="15" t="str">
        <f t="shared" si="63"/>
        <v/>
      </c>
      <c r="AZ92" s="16"/>
      <c r="BD92" s="18"/>
      <c r="BE92" s="18"/>
      <c r="BF92" s="54" t="str">
        <f t="shared" si="48"/>
        <v/>
      </c>
      <c r="BG92" s="54" t="str">
        <f t="shared" si="49"/>
        <v/>
      </c>
      <c r="BH92" s="54" t="str">
        <f t="shared" si="50"/>
        <v/>
      </c>
      <c r="BJ92" s="19" t="s">
        <v>5</v>
      </c>
    </row>
    <row r="93" spans="1:62" s="17" customFormat="1" ht="25.5" x14ac:dyDescent="0.2">
      <c r="A93" s="52">
        <v>83</v>
      </c>
      <c r="B93" s="53" t="str">
        <f t="shared" si="39"/>
        <v/>
      </c>
      <c r="C93" s="30"/>
      <c r="D93" s="31"/>
      <c r="E93" s="31"/>
      <c r="F93" s="31"/>
      <c r="G93" s="31"/>
      <c r="H93" s="31"/>
      <c r="I93" s="32"/>
      <c r="J93" s="31"/>
      <c r="K93" s="32"/>
      <c r="L93" s="32"/>
      <c r="M93" s="32"/>
      <c r="N93" s="48"/>
      <c r="O93" s="32"/>
      <c r="P93" s="48"/>
      <c r="Q93" s="32"/>
      <c r="R93" s="48"/>
      <c r="S93" s="32"/>
      <c r="T93" s="32"/>
      <c r="U93" s="31"/>
      <c r="V93" s="31"/>
      <c r="W93" s="31"/>
      <c r="X93" s="31"/>
      <c r="Y93" s="31"/>
      <c r="Z93" s="75"/>
      <c r="AA93" s="80"/>
      <c r="AB93" s="15" t="str">
        <f t="shared" si="40"/>
        <v/>
      </c>
      <c r="AC93" s="15" t="str">
        <f t="shared" si="41"/>
        <v/>
      </c>
      <c r="AD93" s="15" t="str">
        <f t="shared" si="42"/>
        <v/>
      </c>
      <c r="AE93" s="15" t="str">
        <f t="shared" si="43"/>
        <v/>
      </c>
      <c r="AF93" s="15" t="str">
        <f t="shared" si="64"/>
        <v/>
      </c>
      <c r="AG93" s="15" t="str">
        <f t="shared" si="64"/>
        <v/>
      </c>
      <c r="AH93" s="15" t="str">
        <f t="shared" si="51"/>
        <v/>
      </c>
      <c r="AI93" s="15" t="str">
        <f t="shared" si="44"/>
        <v/>
      </c>
      <c r="AJ93" s="15" t="str">
        <f t="shared" si="45"/>
        <v/>
      </c>
      <c r="AK93" s="15" t="str">
        <f t="shared" si="52"/>
        <v/>
      </c>
      <c r="AL93" s="15" t="str">
        <f t="shared" si="53"/>
        <v/>
      </c>
      <c r="AM93" s="15" t="str">
        <f t="shared" si="54"/>
        <v/>
      </c>
      <c r="AN93" s="15" t="str">
        <f t="shared" si="55"/>
        <v/>
      </c>
      <c r="AO93" s="15" t="str">
        <f t="shared" si="56"/>
        <v/>
      </c>
      <c r="AP93" s="15" t="str">
        <f t="shared" si="57"/>
        <v/>
      </c>
      <c r="AQ93" s="15" t="str">
        <f t="shared" si="46"/>
        <v/>
      </c>
      <c r="AR93" s="15" t="str">
        <f t="shared" si="58"/>
        <v/>
      </c>
      <c r="AS93" s="15" t="str">
        <f t="shared" si="59"/>
        <v/>
      </c>
      <c r="AT93" s="15" t="str">
        <f t="shared" si="60"/>
        <v/>
      </c>
      <c r="AU93" s="77" t="str">
        <f t="shared" si="61"/>
        <v/>
      </c>
      <c r="AV93" s="15" t="str">
        <f t="shared" si="47"/>
        <v/>
      </c>
      <c r="AW93" s="15" t="str">
        <f t="shared" si="47"/>
        <v/>
      </c>
      <c r="AX93" s="15" t="str">
        <f t="shared" si="62"/>
        <v/>
      </c>
      <c r="AY93" s="15" t="str">
        <f t="shared" si="63"/>
        <v/>
      </c>
      <c r="AZ93" s="16"/>
      <c r="BD93" s="18"/>
      <c r="BE93" s="18"/>
      <c r="BF93" s="54" t="str">
        <f t="shared" si="48"/>
        <v/>
      </c>
      <c r="BG93" s="54" t="str">
        <f t="shared" si="49"/>
        <v/>
      </c>
      <c r="BH93" s="54" t="str">
        <f t="shared" si="50"/>
        <v/>
      </c>
      <c r="BJ93" s="19" t="s">
        <v>5</v>
      </c>
    </row>
    <row r="94" spans="1:62" s="17" customFormat="1" ht="25.5" x14ac:dyDescent="0.2">
      <c r="A94" s="52">
        <v>84</v>
      </c>
      <c r="B94" s="53" t="str">
        <f t="shared" si="39"/>
        <v/>
      </c>
      <c r="C94" s="30"/>
      <c r="D94" s="31"/>
      <c r="E94" s="31"/>
      <c r="F94" s="31"/>
      <c r="G94" s="31"/>
      <c r="H94" s="31"/>
      <c r="I94" s="32"/>
      <c r="J94" s="31"/>
      <c r="K94" s="32"/>
      <c r="L94" s="32"/>
      <c r="M94" s="32"/>
      <c r="N94" s="48"/>
      <c r="O94" s="32"/>
      <c r="P94" s="48"/>
      <c r="Q94" s="32"/>
      <c r="R94" s="48"/>
      <c r="S94" s="32"/>
      <c r="T94" s="32"/>
      <c r="U94" s="31"/>
      <c r="V94" s="31"/>
      <c r="W94" s="31"/>
      <c r="X94" s="31"/>
      <c r="Y94" s="31"/>
      <c r="Z94" s="75"/>
      <c r="AA94" s="80"/>
      <c r="AB94" s="15" t="str">
        <f t="shared" si="40"/>
        <v/>
      </c>
      <c r="AC94" s="15" t="str">
        <f t="shared" si="41"/>
        <v/>
      </c>
      <c r="AD94" s="15" t="str">
        <f t="shared" si="42"/>
        <v/>
      </c>
      <c r="AE94" s="15" t="str">
        <f t="shared" si="43"/>
        <v/>
      </c>
      <c r="AF94" s="15" t="str">
        <f t="shared" si="64"/>
        <v/>
      </c>
      <c r="AG94" s="15" t="str">
        <f t="shared" si="64"/>
        <v/>
      </c>
      <c r="AH94" s="15" t="str">
        <f t="shared" si="51"/>
        <v/>
      </c>
      <c r="AI94" s="15" t="str">
        <f t="shared" si="44"/>
        <v/>
      </c>
      <c r="AJ94" s="15" t="str">
        <f t="shared" si="45"/>
        <v/>
      </c>
      <c r="AK94" s="15" t="str">
        <f t="shared" si="52"/>
        <v/>
      </c>
      <c r="AL94" s="15" t="str">
        <f t="shared" si="53"/>
        <v/>
      </c>
      <c r="AM94" s="15" t="str">
        <f t="shared" si="54"/>
        <v/>
      </c>
      <c r="AN94" s="15" t="str">
        <f t="shared" si="55"/>
        <v/>
      </c>
      <c r="AO94" s="15" t="str">
        <f t="shared" si="56"/>
        <v/>
      </c>
      <c r="AP94" s="15" t="str">
        <f t="shared" si="57"/>
        <v/>
      </c>
      <c r="AQ94" s="15" t="str">
        <f t="shared" si="46"/>
        <v/>
      </c>
      <c r="AR94" s="15" t="str">
        <f t="shared" si="58"/>
        <v/>
      </c>
      <c r="AS94" s="15" t="str">
        <f t="shared" si="59"/>
        <v/>
      </c>
      <c r="AT94" s="15" t="str">
        <f t="shared" si="60"/>
        <v/>
      </c>
      <c r="AU94" s="77" t="str">
        <f t="shared" si="61"/>
        <v/>
      </c>
      <c r="AV94" s="15" t="str">
        <f t="shared" si="47"/>
        <v/>
      </c>
      <c r="AW94" s="15" t="str">
        <f t="shared" si="47"/>
        <v/>
      </c>
      <c r="AX94" s="15" t="str">
        <f t="shared" si="62"/>
        <v/>
      </c>
      <c r="AY94" s="15" t="str">
        <f t="shared" si="63"/>
        <v/>
      </c>
      <c r="AZ94" s="16"/>
      <c r="BD94" s="18"/>
      <c r="BE94" s="18"/>
      <c r="BF94" s="54" t="str">
        <f t="shared" si="48"/>
        <v/>
      </c>
      <c r="BG94" s="54" t="str">
        <f t="shared" si="49"/>
        <v/>
      </c>
      <c r="BH94" s="54" t="str">
        <f t="shared" si="50"/>
        <v/>
      </c>
      <c r="BJ94" s="19" t="s">
        <v>5</v>
      </c>
    </row>
    <row r="95" spans="1:62" s="17" customFormat="1" ht="25.5" x14ac:dyDescent="0.2">
      <c r="A95" s="52">
        <v>85</v>
      </c>
      <c r="B95" s="53" t="str">
        <f t="shared" si="39"/>
        <v/>
      </c>
      <c r="C95" s="30"/>
      <c r="D95" s="31"/>
      <c r="E95" s="31"/>
      <c r="F95" s="31"/>
      <c r="G95" s="31"/>
      <c r="H95" s="31"/>
      <c r="I95" s="32"/>
      <c r="J95" s="31"/>
      <c r="K95" s="32"/>
      <c r="L95" s="32"/>
      <c r="M95" s="32"/>
      <c r="N95" s="48"/>
      <c r="O95" s="32"/>
      <c r="P95" s="48"/>
      <c r="Q95" s="32"/>
      <c r="R95" s="48"/>
      <c r="S95" s="32"/>
      <c r="T95" s="32"/>
      <c r="U95" s="31"/>
      <c r="V95" s="31"/>
      <c r="W95" s="31"/>
      <c r="X95" s="31"/>
      <c r="Y95" s="31"/>
      <c r="Z95" s="75"/>
      <c r="AA95" s="80"/>
      <c r="AB95" s="15" t="str">
        <f t="shared" si="40"/>
        <v/>
      </c>
      <c r="AC95" s="15" t="str">
        <f t="shared" si="41"/>
        <v/>
      </c>
      <c r="AD95" s="15" t="str">
        <f t="shared" si="42"/>
        <v/>
      </c>
      <c r="AE95" s="15" t="str">
        <f t="shared" si="43"/>
        <v/>
      </c>
      <c r="AF95" s="15" t="str">
        <f t="shared" si="64"/>
        <v/>
      </c>
      <c r="AG95" s="15" t="str">
        <f t="shared" si="64"/>
        <v/>
      </c>
      <c r="AH95" s="15" t="str">
        <f t="shared" si="51"/>
        <v/>
      </c>
      <c r="AI95" s="15" t="str">
        <f t="shared" si="44"/>
        <v/>
      </c>
      <c r="AJ95" s="15" t="str">
        <f t="shared" si="45"/>
        <v/>
      </c>
      <c r="AK95" s="15" t="str">
        <f t="shared" si="52"/>
        <v/>
      </c>
      <c r="AL95" s="15" t="str">
        <f t="shared" si="53"/>
        <v/>
      </c>
      <c r="AM95" s="15" t="str">
        <f t="shared" si="54"/>
        <v/>
      </c>
      <c r="AN95" s="15" t="str">
        <f t="shared" si="55"/>
        <v/>
      </c>
      <c r="AO95" s="15" t="str">
        <f t="shared" si="56"/>
        <v/>
      </c>
      <c r="AP95" s="15" t="str">
        <f t="shared" si="57"/>
        <v/>
      </c>
      <c r="AQ95" s="15" t="str">
        <f t="shared" si="46"/>
        <v/>
      </c>
      <c r="AR95" s="15" t="str">
        <f t="shared" si="58"/>
        <v/>
      </c>
      <c r="AS95" s="15" t="str">
        <f t="shared" si="59"/>
        <v/>
      </c>
      <c r="AT95" s="15" t="str">
        <f t="shared" si="60"/>
        <v/>
      </c>
      <c r="AU95" s="77" t="str">
        <f t="shared" si="61"/>
        <v/>
      </c>
      <c r="AV95" s="15" t="str">
        <f t="shared" si="47"/>
        <v/>
      </c>
      <c r="AW95" s="15" t="str">
        <f t="shared" si="47"/>
        <v/>
      </c>
      <c r="AX95" s="15" t="str">
        <f t="shared" si="62"/>
        <v/>
      </c>
      <c r="AY95" s="15" t="str">
        <f t="shared" si="63"/>
        <v/>
      </c>
      <c r="AZ95" s="16"/>
      <c r="BD95" s="18"/>
      <c r="BE95" s="18"/>
      <c r="BF95" s="54" t="str">
        <f t="shared" si="48"/>
        <v/>
      </c>
      <c r="BG95" s="54" t="str">
        <f t="shared" si="49"/>
        <v/>
      </c>
      <c r="BH95" s="54" t="str">
        <f t="shared" si="50"/>
        <v/>
      </c>
      <c r="BJ95" s="19" t="s">
        <v>5</v>
      </c>
    </row>
    <row r="96" spans="1:62" s="17" customFormat="1" ht="25.5" x14ac:dyDescent="0.2">
      <c r="A96" s="52">
        <v>86</v>
      </c>
      <c r="B96" s="53" t="str">
        <f t="shared" si="39"/>
        <v/>
      </c>
      <c r="C96" s="30"/>
      <c r="D96" s="31"/>
      <c r="E96" s="31"/>
      <c r="F96" s="31"/>
      <c r="G96" s="31"/>
      <c r="H96" s="31"/>
      <c r="I96" s="32"/>
      <c r="J96" s="31"/>
      <c r="K96" s="32"/>
      <c r="L96" s="32"/>
      <c r="M96" s="32"/>
      <c r="N96" s="48"/>
      <c r="O96" s="32"/>
      <c r="P96" s="48"/>
      <c r="Q96" s="32"/>
      <c r="R96" s="48"/>
      <c r="S96" s="32"/>
      <c r="T96" s="32"/>
      <c r="U96" s="31"/>
      <c r="V96" s="31"/>
      <c r="W96" s="31"/>
      <c r="X96" s="31"/>
      <c r="Y96" s="31"/>
      <c r="Z96" s="75"/>
      <c r="AA96" s="80"/>
      <c r="AB96" s="15" t="str">
        <f t="shared" si="40"/>
        <v/>
      </c>
      <c r="AC96" s="15" t="str">
        <f t="shared" si="41"/>
        <v/>
      </c>
      <c r="AD96" s="15" t="str">
        <f t="shared" si="42"/>
        <v/>
      </c>
      <c r="AE96" s="15" t="str">
        <f t="shared" si="43"/>
        <v/>
      </c>
      <c r="AF96" s="15" t="str">
        <f t="shared" si="64"/>
        <v/>
      </c>
      <c r="AG96" s="15" t="str">
        <f t="shared" si="64"/>
        <v/>
      </c>
      <c r="AH96" s="15" t="str">
        <f t="shared" si="51"/>
        <v/>
      </c>
      <c r="AI96" s="15" t="str">
        <f t="shared" si="44"/>
        <v/>
      </c>
      <c r="AJ96" s="15" t="str">
        <f t="shared" si="45"/>
        <v/>
      </c>
      <c r="AK96" s="15" t="str">
        <f t="shared" si="52"/>
        <v/>
      </c>
      <c r="AL96" s="15" t="str">
        <f t="shared" si="53"/>
        <v/>
      </c>
      <c r="AM96" s="15" t="str">
        <f t="shared" si="54"/>
        <v/>
      </c>
      <c r="AN96" s="15" t="str">
        <f t="shared" si="55"/>
        <v/>
      </c>
      <c r="AO96" s="15" t="str">
        <f t="shared" si="56"/>
        <v/>
      </c>
      <c r="AP96" s="15" t="str">
        <f t="shared" si="57"/>
        <v/>
      </c>
      <c r="AQ96" s="15" t="str">
        <f t="shared" si="46"/>
        <v/>
      </c>
      <c r="AR96" s="15" t="str">
        <f t="shared" si="58"/>
        <v/>
      </c>
      <c r="AS96" s="15" t="str">
        <f t="shared" si="59"/>
        <v/>
      </c>
      <c r="AT96" s="15" t="str">
        <f t="shared" si="60"/>
        <v/>
      </c>
      <c r="AU96" s="77" t="str">
        <f t="shared" si="61"/>
        <v/>
      </c>
      <c r="AV96" s="15" t="str">
        <f t="shared" si="47"/>
        <v/>
      </c>
      <c r="AW96" s="15" t="str">
        <f t="shared" si="47"/>
        <v/>
      </c>
      <c r="AX96" s="15" t="str">
        <f t="shared" si="62"/>
        <v/>
      </c>
      <c r="AY96" s="15" t="str">
        <f t="shared" si="63"/>
        <v/>
      </c>
      <c r="AZ96" s="16"/>
      <c r="BD96" s="18"/>
      <c r="BE96" s="18"/>
      <c r="BF96" s="54" t="str">
        <f t="shared" si="48"/>
        <v/>
      </c>
      <c r="BG96" s="54" t="str">
        <f t="shared" si="49"/>
        <v/>
      </c>
      <c r="BH96" s="54" t="str">
        <f t="shared" si="50"/>
        <v/>
      </c>
      <c r="BJ96" s="19" t="s">
        <v>5</v>
      </c>
    </row>
    <row r="97" spans="1:62" s="17" customFormat="1" ht="25.5" x14ac:dyDescent="0.2">
      <c r="A97" s="52">
        <v>87</v>
      </c>
      <c r="B97" s="53" t="str">
        <f t="shared" si="39"/>
        <v/>
      </c>
      <c r="C97" s="30"/>
      <c r="D97" s="31"/>
      <c r="E97" s="31"/>
      <c r="F97" s="31"/>
      <c r="G97" s="31"/>
      <c r="H97" s="31"/>
      <c r="I97" s="32"/>
      <c r="J97" s="31"/>
      <c r="K97" s="32"/>
      <c r="L97" s="32"/>
      <c r="M97" s="32"/>
      <c r="N97" s="48"/>
      <c r="O97" s="32"/>
      <c r="P97" s="48"/>
      <c r="Q97" s="32"/>
      <c r="R97" s="48"/>
      <c r="S97" s="32"/>
      <c r="T97" s="32"/>
      <c r="U97" s="31"/>
      <c r="V97" s="31"/>
      <c r="W97" s="31"/>
      <c r="X97" s="31"/>
      <c r="Y97" s="31"/>
      <c r="Z97" s="75"/>
      <c r="AA97" s="80"/>
      <c r="AB97" s="15" t="str">
        <f t="shared" si="40"/>
        <v/>
      </c>
      <c r="AC97" s="15" t="str">
        <f t="shared" si="41"/>
        <v/>
      </c>
      <c r="AD97" s="15" t="str">
        <f t="shared" si="42"/>
        <v/>
      </c>
      <c r="AE97" s="15" t="str">
        <f t="shared" si="43"/>
        <v/>
      </c>
      <c r="AF97" s="15" t="str">
        <f t="shared" si="64"/>
        <v/>
      </c>
      <c r="AG97" s="15" t="str">
        <f t="shared" si="64"/>
        <v/>
      </c>
      <c r="AH97" s="15" t="str">
        <f t="shared" si="51"/>
        <v/>
      </c>
      <c r="AI97" s="15" t="str">
        <f t="shared" si="44"/>
        <v/>
      </c>
      <c r="AJ97" s="15" t="str">
        <f t="shared" si="45"/>
        <v/>
      </c>
      <c r="AK97" s="15" t="str">
        <f t="shared" si="52"/>
        <v/>
      </c>
      <c r="AL97" s="15" t="str">
        <f t="shared" si="53"/>
        <v/>
      </c>
      <c r="AM97" s="15" t="str">
        <f t="shared" si="54"/>
        <v/>
      </c>
      <c r="AN97" s="15" t="str">
        <f t="shared" si="55"/>
        <v/>
      </c>
      <c r="AO97" s="15" t="str">
        <f t="shared" si="56"/>
        <v/>
      </c>
      <c r="AP97" s="15" t="str">
        <f t="shared" si="57"/>
        <v/>
      </c>
      <c r="AQ97" s="15" t="str">
        <f t="shared" si="46"/>
        <v/>
      </c>
      <c r="AR97" s="15" t="str">
        <f t="shared" si="58"/>
        <v/>
      </c>
      <c r="AS97" s="15" t="str">
        <f t="shared" si="59"/>
        <v/>
      </c>
      <c r="AT97" s="15" t="str">
        <f t="shared" si="60"/>
        <v/>
      </c>
      <c r="AU97" s="77" t="str">
        <f t="shared" si="61"/>
        <v/>
      </c>
      <c r="AV97" s="15" t="str">
        <f t="shared" si="47"/>
        <v/>
      </c>
      <c r="AW97" s="15" t="str">
        <f t="shared" si="47"/>
        <v/>
      </c>
      <c r="AX97" s="15" t="str">
        <f t="shared" si="62"/>
        <v/>
      </c>
      <c r="AY97" s="15" t="str">
        <f t="shared" si="63"/>
        <v/>
      </c>
      <c r="AZ97" s="16"/>
      <c r="BD97" s="18"/>
      <c r="BE97" s="18"/>
      <c r="BF97" s="54" t="str">
        <f t="shared" si="48"/>
        <v/>
      </c>
      <c r="BG97" s="54" t="str">
        <f t="shared" si="49"/>
        <v/>
      </c>
      <c r="BH97" s="54" t="str">
        <f t="shared" si="50"/>
        <v/>
      </c>
      <c r="BJ97" s="19" t="s">
        <v>5</v>
      </c>
    </row>
    <row r="98" spans="1:62" s="17" customFormat="1" ht="25.5" x14ac:dyDescent="0.2">
      <c r="A98" s="52">
        <v>88</v>
      </c>
      <c r="B98" s="53" t="str">
        <f t="shared" si="39"/>
        <v/>
      </c>
      <c r="C98" s="30"/>
      <c r="D98" s="31"/>
      <c r="E98" s="31"/>
      <c r="F98" s="31"/>
      <c r="G98" s="31"/>
      <c r="H98" s="31"/>
      <c r="I98" s="32"/>
      <c r="J98" s="31"/>
      <c r="K98" s="32"/>
      <c r="L98" s="32"/>
      <c r="M98" s="32"/>
      <c r="N98" s="48"/>
      <c r="O98" s="32"/>
      <c r="P98" s="48"/>
      <c r="Q98" s="32"/>
      <c r="R98" s="48"/>
      <c r="S98" s="32"/>
      <c r="T98" s="32"/>
      <c r="U98" s="31"/>
      <c r="V98" s="31"/>
      <c r="W98" s="31"/>
      <c r="X98" s="31"/>
      <c r="Y98" s="31"/>
      <c r="Z98" s="75"/>
      <c r="AA98" s="80"/>
      <c r="AB98" s="15" t="str">
        <f t="shared" si="40"/>
        <v/>
      </c>
      <c r="AC98" s="15" t="str">
        <f t="shared" si="41"/>
        <v/>
      </c>
      <c r="AD98" s="15" t="str">
        <f t="shared" si="42"/>
        <v/>
      </c>
      <c r="AE98" s="15" t="str">
        <f t="shared" si="43"/>
        <v/>
      </c>
      <c r="AF98" s="15" t="str">
        <f t="shared" si="64"/>
        <v/>
      </c>
      <c r="AG98" s="15" t="str">
        <f t="shared" si="64"/>
        <v/>
      </c>
      <c r="AH98" s="15" t="str">
        <f t="shared" si="51"/>
        <v/>
      </c>
      <c r="AI98" s="15" t="str">
        <f t="shared" si="44"/>
        <v/>
      </c>
      <c r="AJ98" s="15" t="str">
        <f t="shared" si="45"/>
        <v/>
      </c>
      <c r="AK98" s="15" t="str">
        <f t="shared" si="52"/>
        <v/>
      </c>
      <c r="AL98" s="15" t="str">
        <f t="shared" si="53"/>
        <v/>
      </c>
      <c r="AM98" s="15" t="str">
        <f t="shared" si="54"/>
        <v/>
      </c>
      <c r="AN98" s="15" t="str">
        <f t="shared" si="55"/>
        <v/>
      </c>
      <c r="AO98" s="15" t="str">
        <f t="shared" si="56"/>
        <v/>
      </c>
      <c r="AP98" s="15" t="str">
        <f t="shared" si="57"/>
        <v/>
      </c>
      <c r="AQ98" s="15" t="str">
        <f t="shared" si="46"/>
        <v/>
      </c>
      <c r="AR98" s="15" t="str">
        <f t="shared" si="58"/>
        <v/>
      </c>
      <c r="AS98" s="15" t="str">
        <f t="shared" si="59"/>
        <v/>
      </c>
      <c r="AT98" s="15" t="str">
        <f t="shared" si="60"/>
        <v/>
      </c>
      <c r="AU98" s="77" t="str">
        <f t="shared" si="61"/>
        <v/>
      </c>
      <c r="AV98" s="15" t="str">
        <f t="shared" si="47"/>
        <v/>
      </c>
      <c r="AW98" s="15" t="str">
        <f t="shared" si="47"/>
        <v/>
      </c>
      <c r="AX98" s="15" t="str">
        <f t="shared" si="62"/>
        <v/>
      </c>
      <c r="AY98" s="15" t="str">
        <f t="shared" si="63"/>
        <v/>
      </c>
      <c r="AZ98" s="16"/>
      <c r="BD98" s="18"/>
      <c r="BE98" s="18"/>
      <c r="BF98" s="54" t="str">
        <f t="shared" si="48"/>
        <v/>
      </c>
      <c r="BG98" s="54" t="str">
        <f t="shared" si="49"/>
        <v/>
      </c>
      <c r="BH98" s="54" t="str">
        <f t="shared" si="50"/>
        <v/>
      </c>
      <c r="BJ98" s="19" t="s">
        <v>5</v>
      </c>
    </row>
    <row r="99" spans="1:62" s="17" customFormat="1" ht="25.5" x14ac:dyDescent="0.2">
      <c r="A99" s="52">
        <v>89</v>
      </c>
      <c r="B99" s="53" t="str">
        <f t="shared" si="39"/>
        <v/>
      </c>
      <c r="C99" s="30"/>
      <c r="D99" s="31"/>
      <c r="E99" s="31"/>
      <c r="F99" s="31"/>
      <c r="G99" s="31"/>
      <c r="H99" s="31"/>
      <c r="I99" s="32"/>
      <c r="J99" s="31"/>
      <c r="K99" s="32"/>
      <c r="L99" s="32"/>
      <c r="M99" s="32"/>
      <c r="N99" s="48"/>
      <c r="O99" s="32"/>
      <c r="P99" s="48"/>
      <c r="Q99" s="32"/>
      <c r="R99" s="48"/>
      <c r="S99" s="32"/>
      <c r="T99" s="32"/>
      <c r="U99" s="31"/>
      <c r="V99" s="31"/>
      <c r="W99" s="31"/>
      <c r="X99" s="31"/>
      <c r="Y99" s="31"/>
      <c r="Z99" s="75"/>
      <c r="AA99" s="80"/>
      <c r="AB99" s="15" t="str">
        <f t="shared" si="40"/>
        <v/>
      </c>
      <c r="AC99" s="15" t="str">
        <f t="shared" si="41"/>
        <v/>
      </c>
      <c r="AD99" s="15" t="str">
        <f t="shared" si="42"/>
        <v/>
      </c>
      <c r="AE99" s="15" t="str">
        <f t="shared" si="43"/>
        <v/>
      </c>
      <c r="AF99" s="15" t="str">
        <f t="shared" si="64"/>
        <v/>
      </c>
      <c r="AG99" s="15" t="str">
        <f t="shared" si="64"/>
        <v/>
      </c>
      <c r="AH99" s="15" t="str">
        <f t="shared" si="51"/>
        <v/>
      </c>
      <c r="AI99" s="15" t="str">
        <f t="shared" si="44"/>
        <v/>
      </c>
      <c r="AJ99" s="15" t="str">
        <f t="shared" si="45"/>
        <v/>
      </c>
      <c r="AK99" s="15" t="str">
        <f t="shared" si="52"/>
        <v/>
      </c>
      <c r="AL99" s="15" t="str">
        <f t="shared" si="53"/>
        <v/>
      </c>
      <c r="AM99" s="15" t="str">
        <f t="shared" si="54"/>
        <v/>
      </c>
      <c r="AN99" s="15" t="str">
        <f t="shared" si="55"/>
        <v/>
      </c>
      <c r="AO99" s="15" t="str">
        <f t="shared" si="56"/>
        <v/>
      </c>
      <c r="AP99" s="15" t="str">
        <f t="shared" si="57"/>
        <v/>
      </c>
      <c r="AQ99" s="15" t="str">
        <f t="shared" si="46"/>
        <v/>
      </c>
      <c r="AR99" s="15" t="str">
        <f t="shared" si="58"/>
        <v/>
      </c>
      <c r="AS99" s="15" t="str">
        <f t="shared" si="59"/>
        <v/>
      </c>
      <c r="AT99" s="15" t="str">
        <f t="shared" si="60"/>
        <v/>
      </c>
      <c r="AU99" s="77" t="str">
        <f t="shared" si="61"/>
        <v/>
      </c>
      <c r="AV99" s="15" t="str">
        <f t="shared" si="47"/>
        <v/>
      </c>
      <c r="AW99" s="15" t="str">
        <f t="shared" si="47"/>
        <v/>
      </c>
      <c r="AX99" s="15" t="str">
        <f t="shared" si="62"/>
        <v/>
      </c>
      <c r="AY99" s="15" t="str">
        <f t="shared" si="63"/>
        <v/>
      </c>
      <c r="AZ99" s="16"/>
      <c r="BD99" s="18"/>
      <c r="BE99" s="18"/>
      <c r="BF99" s="54" t="str">
        <f t="shared" si="48"/>
        <v/>
      </c>
      <c r="BG99" s="54" t="str">
        <f t="shared" si="49"/>
        <v/>
      </c>
      <c r="BH99" s="54" t="str">
        <f t="shared" si="50"/>
        <v/>
      </c>
      <c r="BJ99" s="19" t="s">
        <v>5</v>
      </c>
    </row>
    <row r="100" spans="1:62" s="17" customFormat="1" ht="25.5" x14ac:dyDescent="0.2">
      <c r="A100" s="52">
        <v>90</v>
      </c>
      <c r="B100" s="53" t="str">
        <f t="shared" si="39"/>
        <v/>
      </c>
      <c r="C100" s="30"/>
      <c r="D100" s="31"/>
      <c r="E100" s="31"/>
      <c r="F100" s="31"/>
      <c r="G100" s="31"/>
      <c r="H100" s="31"/>
      <c r="I100" s="32"/>
      <c r="J100" s="31"/>
      <c r="K100" s="32"/>
      <c r="L100" s="32"/>
      <c r="M100" s="32"/>
      <c r="N100" s="48"/>
      <c r="O100" s="32"/>
      <c r="P100" s="48"/>
      <c r="Q100" s="32"/>
      <c r="R100" s="48"/>
      <c r="S100" s="32"/>
      <c r="T100" s="32"/>
      <c r="U100" s="31"/>
      <c r="V100" s="31"/>
      <c r="W100" s="31"/>
      <c r="X100" s="31"/>
      <c r="Y100" s="31"/>
      <c r="Z100" s="75"/>
      <c r="AA100" s="80"/>
      <c r="AB100" s="15" t="str">
        <f t="shared" si="40"/>
        <v/>
      </c>
      <c r="AC100" s="15" t="str">
        <f t="shared" si="41"/>
        <v/>
      </c>
      <c r="AD100" s="15" t="str">
        <f t="shared" si="42"/>
        <v/>
      </c>
      <c r="AE100" s="15" t="str">
        <f t="shared" si="43"/>
        <v/>
      </c>
      <c r="AF100" s="15" t="str">
        <f t="shared" si="64"/>
        <v/>
      </c>
      <c r="AG100" s="15" t="str">
        <f t="shared" si="64"/>
        <v/>
      </c>
      <c r="AH100" s="15" t="str">
        <f t="shared" si="51"/>
        <v/>
      </c>
      <c r="AI100" s="15" t="str">
        <f t="shared" si="44"/>
        <v/>
      </c>
      <c r="AJ100" s="15" t="str">
        <f t="shared" si="45"/>
        <v/>
      </c>
      <c r="AK100" s="15" t="str">
        <f t="shared" si="52"/>
        <v/>
      </c>
      <c r="AL100" s="15" t="str">
        <f t="shared" si="53"/>
        <v/>
      </c>
      <c r="AM100" s="15" t="str">
        <f t="shared" si="54"/>
        <v/>
      </c>
      <c r="AN100" s="15" t="str">
        <f t="shared" si="55"/>
        <v/>
      </c>
      <c r="AO100" s="15" t="str">
        <f t="shared" si="56"/>
        <v/>
      </c>
      <c r="AP100" s="15" t="str">
        <f t="shared" si="57"/>
        <v/>
      </c>
      <c r="AQ100" s="15" t="str">
        <f t="shared" si="46"/>
        <v/>
      </c>
      <c r="AR100" s="15" t="str">
        <f t="shared" si="58"/>
        <v/>
      </c>
      <c r="AS100" s="15" t="str">
        <f t="shared" si="59"/>
        <v/>
      </c>
      <c r="AT100" s="15" t="str">
        <f t="shared" si="60"/>
        <v/>
      </c>
      <c r="AU100" s="77" t="str">
        <f t="shared" si="61"/>
        <v/>
      </c>
      <c r="AV100" s="15" t="str">
        <f t="shared" si="47"/>
        <v/>
      </c>
      <c r="AW100" s="15" t="str">
        <f t="shared" si="47"/>
        <v/>
      </c>
      <c r="AX100" s="15" t="str">
        <f t="shared" si="62"/>
        <v/>
      </c>
      <c r="AY100" s="15" t="str">
        <f t="shared" si="63"/>
        <v/>
      </c>
      <c r="AZ100" s="16"/>
      <c r="BD100" s="18"/>
      <c r="BE100" s="18"/>
      <c r="BF100" s="54" t="str">
        <f t="shared" si="48"/>
        <v/>
      </c>
      <c r="BG100" s="54" t="str">
        <f t="shared" si="49"/>
        <v/>
      </c>
      <c r="BH100" s="54" t="str">
        <f t="shared" si="50"/>
        <v/>
      </c>
      <c r="BJ100" s="19" t="s">
        <v>5</v>
      </c>
    </row>
    <row r="101" spans="1:62" s="17" customFormat="1" ht="25.5" x14ac:dyDescent="0.2">
      <c r="A101" s="52">
        <v>91</v>
      </c>
      <c r="B101" s="53" t="str">
        <f t="shared" si="39"/>
        <v/>
      </c>
      <c r="C101" s="30"/>
      <c r="D101" s="31"/>
      <c r="E101" s="31"/>
      <c r="F101" s="31"/>
      <c r="G101" s="31"/>
      <c r="H101" s="31"/>
      <c r="I101" s="32"/>
      <c r="J101" s="31"/>
      <c r="K101" s="32"/>
      <c r="L101" s="32"/>
      <c r="M101" s="32"/>
      <c r="N101" s="48"/>
      <c r="O101" s="32"/>
      <c r="P101" s="48"/>
      <c r="Q101" s="32"/>
      <c r="R101" s="48"/>
      <c r="S101" s="32"/>
      <c r="T101" s="32"/>
      <c r="U101" s="31"/>
      <c r="V101" s="31"/>
      <c r="W101" s="31"/>
      <c r="X101" s="31"/>
      <c r="Y101" s="31"/>
      <c r="Z101" s="75"/>
      <c r="AA101" s="80"/>
      <c r="AB101" s="15" t="str">
        <f t="shared" si="40"/>
        <v/>
      </c>
      <c r="AC101" s="15" t="str">
        <f t="shared" si="41"/>
        <v/>
      </c>
      <c r="AD101" s="15" t="str">
        <f t="shared" si="42"/>
        <v/>
      </c>
      <c r="AE101" s="15" t="str">
        <f t="shared" si="43"/>
        <v/>
      </c>
      <c r="AF101" s="15" t="str">
        <f t="shared" si="64"/>
        <v/>
      </c>
      <c r="AG101" s="15" t="str">
        <f t="shared" si="64"/>
        <v/>
      </c>
      <c r="AH101" s="15" t="str">
        <f t="shared" si="51"/>
        <v/>
      </c>
      <c r="AI101" s="15" t="str">
        <f t="shared" si="44"/>
        <v/>
      </c>
      <c r="AJ101" s="15" t="str">
        <f t="shared" si="45"/>
        <v/>
      </c>
      <c r="AK101" s="15" t="str">
        <f t="shared" si="52"/>
        <v/>
      </c>
      <c r="AL101" s="15" t="str">
        <f t="shared" si="53"/>
        <v/>
      </c>
      <c r="AM101" s="15" t="str">
        <f t="shared" si="54"/>
        <v/>
      </c>
      <c r="AN101" s="15" t="str">
        <f t="shared" si="55"/>
        <v/>
      </c>
      <c r="AO101" s="15" t="str">
        <f t="shared" si="56"/>
        <v/>
      </c>
      <c r="AP101" s="15" t="str">
        <f t="shared" si="57"/>
        <v/>
      </c>
      <c r="AQ101" s="15" t="str">
        <f t="shared" si="46"/>
        <v/>
      </c>
      <c r="AR101" s="15" t="str">
        <f t="shared" si="58"/>
        <v/>
      </c>
      <c r="AS101" s="15" t="str">
        <f t="shared" si="59"/>
        <v/>
      </c>
      <c r="AT101" s="15" t="str">
        <f t="shared" si="60"/>
        <v/>
      </c>
      <c r="AU101" s="77" t="str">
        <f t="shared" si="61"/>
        <v/>
      </c>
      <c r="AV101" s="15" t="str">
        <f t="shared" si="47"/>
        <v/>
      </c>
      <c r="AW101" s="15" t="str">
        <f t="shared" si="47"/>
        <v/>
      </c>
      <c r="AX101" s="15" t="str">
        <f t="shared" si="62"/>
        <v/>
      </c>
      <c r="AY101" s="15" t="str">
        <f t="shared" si="63"/>
        <v/>
      </c>
      <c r="AZ101" s="16"/>
      <c r="BD101" s="18"/>
      <c r="BE101" s="18"/>
      <c r="BF101" s="54" t="str">
        <f t="shared" si="48"/>
        <v/>
      </c>
      <c r="BG101" s="54" t="str">
        <f t="shared" si="49"/>
        <v/>
      </c>
      <c r="BH101" s="54" t="str">
        <f t="shared" si="50"/>
        <v/>
      </c>
      <c r="BJ101" s="19" t="s">
        <v>5</v>
      </c>
    </row>
    <row r="102" spans="1:62" s="17" customFormat="1" ht="25.5" x14ac:dyDescent="0.2">
      <c r="A102" s="52">
        <v>92</v>
      </c>
      <c r="B102" s="53" t="str">
        <f t="shared" si="39"/>
        <v/>
      </c>
      <c r="C102" s="30"/>
      <c r="D102" s="31"/>
      <c r="E102" s="31"/>
      <c r="F102" s="31"/>
      <c r="G102" s="31"/>
      <c r="H102" s="31"/>
      <c r="I102" s="32"/>
      <c r="J102" s="31"/>
      <c r="K102" s="32"/>
      <c r="L102" s="32"/>
      <c r="M102" s="32"/>
      <c r="N102" s="48"/>
      <c r="O102" s="32"/>
      <c r="P102" s="48"/>
      <c r="Q102" s="32"/>
      <c r="R102" s="48"/>
      <c r="S102" s="32"/>
      <c r="T102" s="32"/>
      <c r="U102" s="31"/>
      <c r="V102" s="31"/>
      <c r="W102" s="31"/>
      <c r="X102" s="31"/>
      <c r="Y102" s="31"/>
      <c r="Z102" s="75"/>
      <c r="AA102" s="80"/>
      <c r="AB102" s="15" t="str">
        <f t="shared" si="40"/>
        <v/>
      </c>
      <c r="AC102" s="15" t="str">
        <f t="shared" si="41"/>
        <v/>
      </c>
      <c r="AD102" s="15" t="str">
        <f t="shared" si="42"/>
        <v/>
      </c>
      <c r="AE102" s="15" t="str">
        <f t="shared" si="43"/>
        <v/>
      </c>
      <c r="AF102" s="15" t="str">
        <f t="shared" si="64"/>
        <v/>
      </c>
      <c r="AG102" s="15" t="str">
        <f t="shared" si="64"/>
        <v/>
      </c>
      <c r="AH102" s="15" t="str">
        <f t="shared" si="51"/>
        <v/>
      </c>
      <c r="AI102" s="15" t="str">
        <f t="shared" si="44"/>
        <v/>
      </c>
      <c r="AJ102" s="15" t="str">
        <f t="shared" si="45"/>
        <v/>
      </c>
      <c r="AK102" s="15" t="str">
        <f t="shared" si="52"/>
        <v/>
      </c>
      <c r="AL102" s="15" t="str">
        <f t="shared" si="53"/>
        <v/>
      </c>
      <c r="AM102" s="15" t="str">
        <f t="shared" si="54"/>
        <v/>
      </c>
      <c r="AN102" s="15" t="str">
        <f t="shared" si="55"/>
        <v/>
      </c>
      <c r="AO102" s="15" t="str">
        <f t="shared" si="56"/>
        <v/>
      </c>
      <c r="AP102" s="15" t="str">
        <f t="shared" si="57"/>
        <v/>
      </c>
      <c r="AQ102" s="15" t="str">
        <f t="shared" si="46"/>
        <v/>
      </c>
      <c r="AR102" s="15" t="str">
        <f t="shared" si="58"/>
        <v/>
      </c>
      <c r="AS102" s="15" t="str">
        <f t="shared" si="59"/>
        <v/>
      </c>
      <c r="AT102" s="15" t="str">
        <f t="shared" si="60"/>
        <v/>
      </c>
      <c r="AU102" s="77" t="str">
        <f t="shared" si="61"/>
        <v/>
      </c>
      <c r="AV102" s="15" t="str">
        <f t="shared" si="47"/>
        <v/>
      </c>
      <c r="AW102" s="15" t="str">
        <f t="shared" si="47"/>
        <v/>
      </c>
      <c r="AX102" s="15" t="str">
        <f t="shared" si="62"/>
        <v/>
      </c>
      <c r="AY102" s="15" t="str">
        <f t="shared" si="63"/>
        <v/>
      </c>
      <c r="AZ102" s="16"/>
      <c r="BD102" s="18"/>
      <c r="BE102" s="18"/>
      <c r="BF102" s="54" t="str">
        <f t="shared" si="48"/>
        <v/>
      </c>
      <c r="BG102" s="54" t="str">
        <f t="shared" si="49"/>
        <v/>
      </c>
      <c r="BH102" s="54" t="str">
        <f t="shared" si="50"/>
        <v/>
      </c>
      <c r="BJ102" s="19" t="s">
        <v>5</v>
      </c>
    </row>
    <row r="103" spans="1:62" s="17" customFormat="1" ht="25.5" x14ac:dyDescent="0.2">
      <c r="A103" s="52">
        <v>93</v>
      </c>
      <c r="B103" s="53" t="str">
        <f t="shared" si="39"/>
        <v/>
      </c>
      <c r="C103" s="30"/>
      <c r="D103" s="31"/>
      <c r="E103" s="31"/>
      <c r="F103" s="31"/>
      <c r="G103" s="31"/>
      <c r="H103" s="31"/>
      <c r="I103" s="32"/>
      <c r="J103" s="31"/>
      <c r="K103" s="32"/>
      <c r="L103" s="32"/>
      <c r="M103" s="32"/>
      <c r="N103" s="48"/>
      <c r="O103" s="32"/>
      <c r="P103" s="48"/>
      <c r="Q103" s="32"/>
      <c r="R103" s="48"/>
      <c r="S103" s="32"/>
      <c r="T103" s="32"/>
      <c r="U103" s="31"/>
      <c r="V103" s="31"/>
      <c r="W103" s="31"/>
      <c r="X103" s="31"/>
      <c r="Y103" s="31"/>
      <c r="Z103" s="75"/>
      <c r="AA103" s="80"/>
      <c r="AB103" s="15" t="str">
        <f t="shared" si="40"/>
        <v/>
      </c>
      <c r="AC103" s="15" t="str">
        <f t="shared" si="41"/>
        <v/>
      </c>
      <c r="AD103" s="15" t="str">
        <f t="shared" si="42"/>
        <v/>
      </c>
      <c r="AE103" s="15" t="str">
        <f t="shared" si="43"/>
        <v/>
      </c>
      <c r="AF103" s="15" t="str">
        <f t="shared" si="64"/>
        <v/>
      </c>
      <c r="AG103" s="15" t="str">
        <f t="shared" si="64"/>
        <v/>
      </c>
      <c r="AH103" s="15" t="str">
        <f t="shared" si="51"/>
        <v/>
      </c>
      <c r="AI103" s="15" t="str">
        <f t="shared" si="44"/>
        <v/>
      </c>
      <c r="AJ103" s="15" t="str">
        <f t="shared" si="45"/>
        <v/>
      </c>
      <c r="AK103" s="15" t="str">
        <f t="shared" si="52"/>
        <v/>
      </c>
      <c r="AL103" s="15" t="str">
        <f t="shared" si="53"/>
        <v/>
      </c>
      <c r="AM103" s="15" t="str">
        <f t="shared" si="54"/>
        <v/>
      </c>
      <c r="AN103" s="15" t="str">
        <f t="shared" si="55"/>
        <v/>
      </c>
      <c r="AO103" s="15" t="str">
        <f t="shared" si="56"/>
        <v/>
      </c>
      <c r="AP103" s="15" t="str">
        <f t="shared" si="57"/>
        <v/>
      </c>
      <c r="AQ103" s="15" t="str">
        <f t="shared" si="46"/>
        <v/>
      </c>
      <c r="AR103" s="15" t="str">
        <f t="shared" si="58"/>
        <v/>
      </c>
      <c r="AS103" s="15" t="str">
        <f t="shared" si="59"/>
        <v/>
      </c>
      <c r="AT103" s="15" t="str">
        <f t="shared" si="60"/>
        <v/>
      </c>
      <c r="AU103" s="77" t="str">
        <f t="shared" si="61"/>
        <v/>
      </c>
      <c r="AV103" s="15" t="str">
        <f t="shared" si="47"/>
        <v/>
      </c>
      <c r="AW103" s="15" t="str">
        <f t="shared" si="47"/>
        <v/>
      </c>
      <c r="AX103" s="15" t="str">
        <f t="shared" si="62"/>
        <v/>
      </c>
      <c r="AY103" s="15" t="str">
        <f t="shared" si="63"/>
        <v/>
      </c>
      <c r="AZ103" s="16"/>
      <c r="BD103" s="18"/>
      <c r="BE103" s="18"/>
      <c r="BF103" s="54" t="str">
        <f t="shared" si="48"/>
        <v/>
      </c>
      <c r="BG103" s="54" t="str">
        <f t="shared" si="49"/>
        <v/>
      </c>
      <c r="BH103" s="54" t="str">
        <f t="shared" si="50"/>
        <v/>
      </c>
      <c r="BJ103" s="19" t="s">
        <v>5</v>
      </c>
    </row>
    <row r="104" spans="1:62" s="17" customFormat="1" ht="25.5" x14ac:dyDescent="0.2">
      <c r="A104" s="52">
        <v>94</v>
      </c>
      <c r="B104" s="53" t="str">
        <f t="shared" si="39"/>
        <v/>
      </c>
      <c r="C104" s="30"/>
      <c r="D104" s="31"/>
      <c r="E104" s="31"/>
      <c r="F104" s="31"/>
      <c r="G104" s="31"/>
      <c r="H104" s="31"/>
      <c r="I104" s="32"/>
      <c r="J104" s="31"/>
      <c r="K104" s="32"/>
      <c r="L104" s="32"/>
      <c r="M104" s="32"/>
      <c r="N104" s="48"/>
      <c r="O104" s="32"/>
      <c r="P104" s="48"/>
      <c r="Q104" s="32"/>
      <c r="R104" s="48"/>
      <c r="S104" s="32"/>
      <c r="T104" s="32"/>
      <c r="U104" s="31"/>
      <c r="V104" s="31"/>
      <c r="W104" s="31"/>
      <c r="X104" s="31"/>
      <c r="Y104" s="31"/>
      <c r="Z104" s="75"/>
      <c r="AA104" s="80"/>
      <c r="AB104" s="15" t="str">
        <f t="shared" si="40"/>
        <v/>
      </c>
      <c r="AC104" s="15" t="str">
        <f t="shared" si="41"/>
        <v/>
      </c>
      <c r="AD104" s="15" t="str">
        <f t="shared" si="42"/>
        <v/>
      </c>
      <c r="AE104" s="15" t="str">
        <f t="shared" si="43"/>
        <v/>
      </c>
      <c r="AF104" s="15" t="str">
        <f t="shared" si="64"/>
        <v/>
      </c>
      <c r="AG104" s="15" t="str">
        <f t="shared" si="64"/>
        <v/>
      </c>
      <c r="AH104" s="15" t="str">
        <f t="shared" si="51"/>
        <v/>
      </c>
      <c r="AI104" s="15" t="str">
        <f t="shared" si="44"/>
        <v/>
      </c>
      <c r="AJ104" s="15" t="str">
        <f t="shared" si="45"/>
        <v/>
      </c>
      <c r="AK104" s="15" t="str">
        <f t="shared" si="52"/>
        <v/>
      </c>
      <c r="AL104" s="15" t="str">
        <f t="shared" si="53"/>
        <v/>
      </c>
      <c r="AM104" s="15" t="str">
        <f t="shared" si="54"/>
        <v/>
      </c>
      <c r="AN104" s="15" t="str">
        <f t="shared" si="55"/>
        <v/>
      </c>
      <c r="AO104" s="15" t="str">
        <f t="shared" si="56"/>
        <v/>
      </c>
      <c r="AP104" s="15" t="str">
        <f t="shared" si="57"/>
        <v/>
      </c>
      <c r="AQ104" s="15" t="str">
        <f t="shared" si="46"/>
        <v/>
      </c>
      <c r="AR104" s="15" t="str">
        <f t="shared" si="58"/>
        <v/>
      </c>
      <c r="AS104" s="15" t="str">
        <f t="shared" si="59"/>
        <v/>
      </c>
      <c r="AT104" s="15" t="str">
        <f t="shared" si="60"/>
        <v/>
      </c>
      <c r="AU104" s="77" t="str">
        <f t="shared" si="61"/>
        <v/>
      </c>
      <c r="AV104" s="15" t="str">
        <f t="shared" si="47"/>
        <v/>
      </c>
      <c r="AW104" s="15" t="str">
        <f t="shared" si="47"/>
        <v/>
      </c>
      <c r="AX104" s="15" t="str">
        <f t="shared" si="62"/>
        <v/>
      </c>
      <c r="AY104" s="15" t="str">
        <f t="shared" si="63"/>
        <v/>
      </c>
      <c r="AZ104" s="16"/>
      <c r="BD104" s="18"/>
      <c r="BE104" s="18"/>
      <c r="BF104" s="54" t="str">
        <f t="shared" si="48"/>
        <v/>
      </c>
      <c r="BG104" s="54" t="str">
        <f t="shared" si="49"/>
        <v/>
      </c>
      <c r="BH104" s="54" t="str">
        <f t="shared" si="50"/>
        <v/>
      </c>
      <c r="BJ104" s="19" t="s">
        <v>5</v>
      </c>
    </row>
    <row r="105" spans="1:62" s="17" customFormat="1" ht="25.5" x14ac:dyDescent="0.2">
      <c r="A105" s="52">
        <v>95</v>
      </c>
      <c r="B105" s="53" t="str">
        <f t="shared" si="39"/>
        <v/>
      </c>
      <c r="C105" s="30"/>
      <c r="D105" s="31"/>
      <c r="E105" s="31"/>
      <c r="F105" s="31"/>
      <c r="G105" s="31"/>
      <c r="H105" s="31"/>
      <c r="I105" s="32"/>
      <c r="J105" s="31"/>
      <c r="K105" s="32"/>
      <c r="L105" s="32"/>
      <c r="M105" s="32"/>
      <c r="N105" s="48"/>
      <c r="O105" s="32"/>
      <c r="P105" s="48"/>
      <c r="Q105" s="32"/>
      <c r="R105" s="48"/>
      <c r="S105" s="32"/>
      <c r="T105" s="32"/>
      <c r="U105" s="31"/>
      <c r="V105" s="31"/>
      <c r="W105" s="31"/>
      <c r="X105" s="31"/>
      <c r="Y105" s="31"/>
      <c r="Z105" s="75"/>
      <c r="AA105" s="80"/>
      <c r="AB105" s="15" t="str">
        <f t="shared" si="40"/>
        <v/>
      </c>
      <c r="AC105" s="15" t="str">
        <f t="shared" si="41"/>
        <v/>
      </c>
      <c r="AD105" s="15" t="str">
        <f t="shared" si="42"/>
        <v/>
      </c>
      <c r="AE105" s="15" t="str">
        <f t="shared" si="43"/>
        <v/>
      </c>
      <c r="AF105" s="15" t="str">
        <f t="shared" si="64"/>
        <v/>
      </c>
      <c r="AG105" s="15" t="str">
        <f t="shared" si="64"/>
        <v/>
      </c>
      <c r="AH105" s="15" t="str">
        <f t="shared" si="51"/>
        <v/>
      </c>
      <c r="AI105" s="15" t="str">
        <f t="shared" si="44"/>
        <v/>
      </c>
      <c r="AJ105" s="15" t="str">
        <f t="shared" si="45"/>
        <v/>
      </c>
      <c r="AK105" s="15" t="str">
        <f t="shared" si="52"/>
        <v/>
      </c>
      <c r="AL105" s="15" t="str">
        <f t="shared" si="53"/>
        <v/>
      </c>
      <c r="AM105" s="15" t="str">
        <f t="shared" si="54"/>
        <v/>
      </c>
      <c r="AN105" s="15" t="str">
        <f t="shared" si="55"/>
        <v/>
      </c>
      <c r="AO105" s="15" t="str">
        <f t="shared" si="56"/>
        <v/>
      </c>
      <c r="AP105" s="15" t="str">
        <f t="shared" si="57"/>
        <v/>
      </c>
      <c r="AQ105" s="15" t="str">
        <f t="shared" si="46"/>
        <v/>
      </c>
      <c r="AR105" s="15" t="str">
        <f t="shared" si="58"/>
        <v/>
      </c>
      <c r="AS105" s="15" t="str">
        <f t="shared" si="59"/>
        <v/>
      </c>
      <c r="AT105" s="15" t="str">
        <f t="shared" si="60"/>
        <v/>
      </c>
      <c r="AU105" s="77" t="str">
        <f t="shared" si="61"/>
        <v/>
      </c>
      <c r="AV105" s="15" t="str">
        <f t="shared" si="47"/>
        <v/>
      </c>
      <c r="AW105" s="15" t="str">
        <f t="shared" si="47"/>
        <v/>
      </c>
      <c r="AX105" s="15" t="str">
        <f t="shared" si="62"/>
        <v/>
      </c>
      <c r="AY105" s="15" t="str">
        <f t="shared" si="63"/>
        <v/>
      </c>
      <c r="AZ105" s="16"/>
      <c r="BD105" s="18"/>
      <c r="BE105" s="18"/>
      <c r="BF105" s="54" t="str">
        <f t="shared" si="48"/>
        <v/>
      </c>
      <c r="BG105" s="54" t="str">
        <f t="shared" si="49"/>
        <v/>
      </c>
      <c r="BH105" s="54" t="str">
        <f t="shared" si="50"/>
        <v/>
      </c>
      <c r="BJ105" s="19" t="s">
        <v>5</v>
      </c>
    </row>
    <row r="106" spans="1:62" s="17" customFormat="1" ht="25.5" x14ac:dyDescent="0.2">
      <c r="A106" s="52">
        <v>96</v>
      </c>
      <c r="B106" s="53" t="str">
        <f t="shared" si="39"/>
        <v/>
      </c>
      <c r="C106" s="30"/>
      <c r="D106" s="31"/>
      <c r="E106" s="31"/>
      <c r="F106" s="31"/>
      <c r="G106" s="31"/>
      <c r="H106" s="31"/>
      <c r="I106" s="32"/>
      <c r="J106" s="31"/>
      <c r="K106" s="32"/>
      <c r="L106" s="32"/>
      <c r="M106" s="32"/>
      <c r="N106" s="48"/>
      <c r="O106" s="32"/>
      <c r="P106" s="48"/>
      <c r="Q106" s="32"/>
      <c r="R106" s="48"/>
      <c r="S106" s="32"/>
      <c r="T106" s="32"/>
      <c r="U106" s="31"/>
      <c r="V106" s="31"/>
      <c r="W106" s="31"/>
      <c r="X106" s="31"/>
      <c r="Y106" s="31"/>
      <c r="Z106" s="75"/>
      <c r="AA106" s="80"/>
      <c r="AB106" s="15" t="str">
        <f t="shared" si="40"/>
        <v/>
      </c>
      <c r="AC106" s="15" t="str">
        <f t="shared" si="41"/>
        <v/>
      </c>
      <c r="AD106" s="15" t="str">
        <f t="shared" si="42"/>
        <v/>
      </c>
      <c r="AE106" s="15" t="str">
        <f t="shared" si="43"/>
        <v/>
      </c>
      <c r="AF106" s="15" t="str">
        <f t="shared" si="64"/>
        <v/>
      </c>
      <c r="AG106" s="15" t="str">
        <f t="shared" si="64"/>
        <v/>
      </c>
      <c r="AH106" s="15" t="str">
        <f t="shared" si="51"/>
        <v/>
      </c>
      <c r="AI106" s="15" t="str">
        <f t="shared" si="44"/>
        <v/>
      </c>
      <c r="AJ106" s="15" t="str">
        <f t="shared" si="45"/>
        <v/>
      </c>
      <c r="AK106" s="15" t="str">
        <f t="shared" si="52"/>
        <v/>
      </c>
      <c r="AL106" s="15" t="str">
        <f t="shared" si="53"/>
        <v/>
      </c>
      <c r="AM106" s="15" t="str">
        <f t="shared" si="54"/>
        <v/>
      </c>
      <c r="AN106" s="15" t="str">
        <f t="shared" si="55"/>
        <v/>
      </c>
      <c r="AO106" s="15" t="str">
        <f t="shared" si="56"/>
        <v/>
      </c>
      <c r="AP106" s="15" t="str">
        <f t="shared" si="57"/>
        <v/>
      </c>
      <c r="AQ106" s="15" t="str">
        <f t="shared" si="46"/>
        <v/>
      </c>
      <c r="AR106" s="15" t="str">
        <f t="shared" si="58"/>
        <v/>
      </c>
      <c r="AS106" s="15" t="str">
        <f t="shared" si="59"/>
        <v/>
      </c>
      <c r="AT106" s="15" t="str">
        <f t="shared" si="60"/>
        <v/>
      </c>
      <c r="AU106" s="77" t="str">
        <f t="shared" si="61"/>
        <v/>
      </c>
      <c r="AV106" s="15" t="str">
        <f t="shared" si="47"/>
        <v/>
      </c>
      <c r="AW106" s="15" t="str">
        <f t="shared" si="47"/>
        <v/>
      </c>
      <c r="AX106" s="15" t="str">
        <f t="shared" si="62"/>
        <v/>
      </c>
      <c r="AY106" s="15" t="str">
        <f t="shared" si="63"/>
        <v/>
      </c>
      <c r="AZ106" s="16"/>
      <c r="BD106" s="18"/>
      <c r="BE106" s="18"/>
      <c r="BF106" s="54" t="str">
        <f t="shared" si="48"/>
        <v/>
      </c>
      <c r="BG106" s="54" t="str">
        <f t="shared" si="49"/>
        <v/>
      </c>
      <c r="BH106" s="54" t="str">
        <f t="shared" si="50"/>
        <v/>
      </c>
      <c r="BJ106" s="19" t="s">
        <v>5</v>
      </c>
    </row>
    <row r="107" spans="1:62" s="17" customFormat="1" ht="25.5" x14ac:dyDescent="0.2">
      <c r="A107" s="52">
        <v>97</v>
      </c>
      <c r="B107" s="53" t="str">
        <f t="shared" si="39"/>
        <v/>
      </c>
      <c r="C107" s="30"/>
      <c r="D107" s="31"/>
      <c r="E107" s="31"/>
      <c r="F107" s="31"/>
      <c r="G107" s="31"/>
      <c r="H107" s="31"/>
      <c r="I107" s="32"/>
      <c r="J107" s="31"/>
      <c r="K107" s="32"/>
      <c r="L107" s="32"/>
      <c r="M107" s="32"/>
      <c r="N107" s="48"/>
      <c r="O107" s="32"/>
      <c r="P107" s="48"/>
      <c r="Q107" s="32"/>
      <c r="R107" s="48"/>
      <c r="S107" s="32"/>
      <c r="T107" s="32"/>
      <c r="U107" s="31"/>
      <c r="V107" s="31"/>
      <c r="W107" s="31"/>
      <c r="X107" s="31"/>
      <c r="Y107" s="31"/>
      <c r="Z107" s="75"/>
      <c r="AA107" s="80"/>
      <c r="AB107" s="15" t="str">
        <f t="shared" si="40"/>
        <v/>
      </c>
      <c r="AC107" s="15" t="str">
        <f t="shared" si="41"/>
        <v/>
      </c>
      <c r="AD107" s="15" t="str">
        <f t="shared" si="42"/>
        <v/>
      </c>
      <c r="AE107" s="15" t="str">
        <f t="shared" si="43"/>
        <v/>
      </c>
      <c r="AF107" s="15" t="str">
        <f t="shared" si="64"/>
        <v/>
      </c>
      <c r="AG107" s="15" t="str">
        <f t="shared" si="64"/>
        <v/>
      </c>
      <c r="AH107" s="15" t="str">
        <f t="shared" si="51"/>
        <v/>
      </c>
      <c r="AI107" s="15" t="str">
        <f t="shared" si="44"/>
        <v/>
      </c>
      <c r="AJ107" s="15" t="str">
        <f t="shared" si="45"/>
        <v/>
      </c>
      <c r="AK107" s="15" t="str">
        <f t="shared" si="52"/>
        <v/>
      </c>
      <c r="AL107" s="15" t="str">
        <f t="shared" si="53"/>
        <v/>
      </c>
      <c r="AM107" s="15" t="str">
        <f t="shared" si="54"/>
        <v/>
      </c>
      <c r="AN107" s="15" t="str">
        <f t="shared" si="55"/>
        <v/>
      </c>
      <c r="AO107" s="15" t="str">
        <f t="shared" si="56"/>
        <v/>
      </c>
      <c r="AP107" s="15" t="str">
        <f t="shared" si="57"/>
        <v/>
      </c>
      <c r="AQ107" s="15" t="str">
        <f t="shared" si="46"/>
        <v/>
      </c>
      <c r="AR107" s="15" t="str">
        <f t="shared" si="58"/>
        <v/>
      </c>
      <c r="AS107" s="15" t="str">
        <f t="shared" si="59"/>
        <v/>
      </c>
      <c r="AT107" s="15" t="str">
        <f t="shared" si="60"/>
        <v/>
      </c>
      <c r="AU107" s="77" t="str">
        <f t="shared" si="61"/>
        <v/>
      </c>
      <c r="AV107" s="15" t="str">
        <f t="shared" si="47"/>
        <v/>
      </c>
      <c r="AW107" s="15" t="str">
        <f t="shared" si="47"/>
        <v/>
      </c>
      <c r="AX107" s="15" t="str">
        <f t="shared" si="62"/>
        <v/>
      </c>
      <c r="AY107" s="15" t="str">
        <f t="shared" si="63"/>
        <v/>
      </c>
      <c r="AZ107" s="16"/>
      <c r="BD107" s="18"/>
      <c r="BE107" s="18"/>
      <c r="BF107" s="54" t="str">
        <f t="shared" si="48"/>
        <v/>
      </c>
      <c r="BG107" s="54" t="str">
        <f t="shared" si="49"/>
        <v/>
      </c>
      <c r="BH107" s="54" t="str">
        <f t="shared" si="50"/>
        <v/>
      </c>
      <c r="BJ107" s="19" t="s">
        <v>5</v>
      </c>
    </row>
    <row r="108" spans="1:62" s="17" customFormat="1" ht="25.5" x14ac:dyDescent="0.2">
      <c r="A108" s="52">
        <v>98</v>
      </c>
      <c r="B108" s="53" t="str">
        <f t="shared" si="39"/>
        <v/>
      </c>
      <c r="C108" s="30"/>
      <c r="D108" s="31"/>
      <c r="E108" s="31"/>
      <c r="F108" s="31"/>
      <c r="G108" s="31"/>
      <c r="H108" s="31"/>
      <c r="I108" s="32"/>
      <c r="J108" s="31"/>
      <c r="K108" s="32"/>
      <c r="L108" s="32"/>
      <c r="M108" s="32"/>
      <c r="N108" s="48"/>
      <c r="O108" s="32"/>
      <c r="P108" s="48"/>
      <c r="Q108" s="32"/>
      <c r="R108" s="48"/>
      <c r="S108" s="32"/>
      <c r="T108" s="32"/>
      <c r="U108" s="31"/>
      <c r="V108" s="31"/>
      <c r="W108" s="31"/>
      <c r="X108" s="31"/>
      <c r="Y108" s="31"/>
      <c r="Z108" s="75"/>
      <c r="AA108" s="80"/>
      <c r="AB108" s="15" t="str">
        <f t="shared" si="40"/>
        <v/>
      </c>
      <c r="AC108" s="15" t="str">
        <f t="shared" si="41"/>
        <v/>
      </c>
      <c r="AD108" s="15" t="str">
        <f t="shared" si="42"/>
        <v/>
      </c>
      <c r="AE108" s="15" t="str">
        <f t="shared" si="43"/>
        <v/>
      </c>
      <c r="AF108" s="15" t="str">
        <f t="shared" si="64"/>
        <v/>
      </c>
      <c r="AG108" s="15" t="str">
        <f t="shared" si="64"/>
        <v/>
      </c>
      <c r="AH108" s="15" t="str">
        <f t="shared" si="51"/>
        <v/>
      </c>
      <c r="AI108" s="15" t="str">
        <f t="shared" si="44"/>
        <v/>
      </c>
      <c r="AJ108" s="15" t="str">
        <f t="shared" si="45"/>
        <v/>
      </c>
      <c r="AK108" s="15" t="str">
        <f t="shared" si="52"/>
        <v/>
      </c>
      <c r="AL108" s="15" t="str">
        <f t="shared" si="53"/>
        <v/>
      </c>
      <c r="AM108" s="15" t="str">
        <f t="shared" si="54"/>
        <v/>
      </c>
      <c r="AN108" s="15" t="str">
        <f t="shared" si="55"/>
        <v/>
      </c>
      <c r="AO108" s="15" t="str">
        <f t="shared" si="56"/>
        <v/>
      </c>
      <c r="AP108" s="15" t="str">
        <f t="shared" si="57"/>
        <v/>
      </c>
      <c r="AQ108" s="15" t="str">
        <f t="shared" si="46"/>
        <v/>
      </c>
      <c r="AR108" s="15" t="str">
        <f t="shared" si="58"/>
        <v/>
      </c>
      <c r="AS108" s="15" t="str">
        <f t="shared" si="59"/>
        <v/>
      </c>
      <c r="AT108" s="15" t="str">
        <f t="shared" si="60"/>
        <v/>
      </c>
      <c r="AU108" s="77" t="str">
        <f t="shared" si="61"/>
        <v/>
      </c>
      <c r="AV108" s="15" t="str">
        <f t="shared" si="47"/>
        <v/>
      </c>
      <c r="AW108" s="15" t="str">
        <f t="shared" si="47"/>
        <v/>
      </c>
      <c r="AX108" s="15" t="str">
        <f t="shared" si="62"/>
        <v/>
      </c>
      <c r="AY108" s="15" t="str">
        <f t="shared" si="63"/>
        <v/>
      </c>
      <c r="AZ108" s="16"/>
      <c r="BD108" s="18"/>
      <c r="BE108" s="18"/>
      <c r="BF108" s="54" t="str">
        <f t="shared" si="48"/>
        <v/>
      </c>
      <c r="BG108" s="54" t="str">
        <f t="shared" si="49"/>
        <v/>
      </c>
      <c r="BH108" s="54" t="str">
        <f t="shared" si="50"/>
        <v/>
      </c>
      <c r="BJ108" s="19" t="s">
        <v>5</v>
      </c>
    </row>
    <row r="109" spans="1:62" s="17" customFormat="1" ht="25.5" x14ac:dyDescent="0.2">
      <c r="A109" s="52">
        <v>99</v>
      </c>
      <c r="B109" s="53" t="str">
        <f t="shared" si="39"/>
        <v/>
      </c>
      <c r="C109" s="30"/>
      <c r="D109" s="31"/>
      <c r="E109" s="31"/>
      <c r="F109" s="31"/>
      <c r="G109" s="31"/>
      <c r="H109" s="31"/>
      <c r="I109" s="32"/>
      <c r="J109" s="31"/>
      <c r="K109" s="32"/>
      <c r="L109" s="32"/>
      <c r="M109" s="32"/>
      <c r="N109" s="48"/>
      <c r="O109" s="32"/>
      <c r="P109" s="48"/>
      <c r="Q109" s="32"/>
      <c r="R109" s="48"/>
      <c r="S109" s="32"/>
      <c r="T109" s="32"/>
      <c r="U109" s="31"/>
      <c r="V109" s="31"/>
      <c r="W109" s="31"/>
      <c r="X109" s="31"/>
      <c r="Y109" s="31"/>
      <c r="Z109" s="75"/>
      <c r="AA109" s="80"/>
      <c r="AB109" s="15" t="str">
        <f t="shared" si="40"/>
        <v/>
      </c>
      <c r="AC109" s="15" t="str">
        <f t="shared" si="41"/>
        <v/>
      </c>
      <c r="AD109" s="15" t="str">
        <f t="shared" si="42"/>
        <v/>
      </c>
      <c r="AE109" s="15" t="str">
        <f t="shared" si="43"/>
        <v/>
      </c>
      <c r="AF109" s="15" t="str">
        <f t="shared" si="64"/>
        <v/>
      </c>
      <c r="AG109" s="15" t="str">
        <f t="shared" si="64"/>
        <v/>
      </c>
      <c r="AH109" s="15" t="str">
        <f t="shared" si="51"/>
        <v/>
      </c>
      <c r="AI109" s="15" t="str">
        <f t="shared" si="44"/>
        <v/>
      </c>
      <c r="AJ109" s="15" t="str">
        <f t="shared" si="45"/>
        <v/>
      </c>
      <c r="AK109" s="15" t="str">
        <f t="shared" si="52"/>
        <v/>
      </c>
      <c r="AL109" s="15" t="str">
        <f t="shared" si="53"/>
        <v/>
      </c>
      <c r="AM109" s="15" t="str">
        <f t="shared" si="54"/>
        <v/>
      </c>
      <c r="AN109" s="15" t="str">
        <f t="shared" si="55"/>
        <v/>
      </c>
      <c r="AO109" s="15" t="str">
        <f t="shared" si="56"/>
        <v/>
      </c>
      <c r="AP109" s="15" t="str">
        <f t="shared" si="57"/>
        <v/>
      </c>
      <c r="AQ109" s="15" t="str">
        <f t="shared" si="46"/>
        <v/>
      </c>
      <c r="AR109" s="15" t="str">
        <f t="shared" si="58"/>
        <v/>
      </c>
      <c r="AS109" s="15" t="str">
        <f t="shared" si="59"/>
        <v/>
      </c>
      <c r="AT109" s="15" t="str">
        <f t="shared" si="60"/>
        <v/>
      </c>
      <c r="AU109" s="77" t="str">
        <f t="shared" si="61"/>
        <v/>
      </c>
      <c r="AV109" s="15" t="str">
        <f t="shared" si="47"/>
        <v/>
      </c>
      <c r="AW109" s="15" t="str">
        <f t="shared" si="47"/>
        <v/>
      </c>
      <c r="AX109" s="15" t="str">
        <f t="shared" si="62"/>
        <v/>
      </c>
      <c r="AY109" s="15" t="str">
        <f t="shared" si="63"/>
        <v/>
      </c>
      <c r="AZ109" s="16"/>
      <c r="BD109" s="18"/>
      <c r="BE109" s="18"/>
      <c r="BF109" s="54" t="str">
        <f t="shared" si="48"/>
        <v/>
      </c>
      <c r="BG109" s="54" t="str">
        <f t="shared" si="49"/>
        <v/>
      </c>
      <c r="BH109" s="54" t="str">
        <f t="shared" si="50"/>
        <v/>
      </c>
      <c r="BJ109" s="19" t="s">
        <v>5</v>
      </c>
    </row>
    <row r="110" spans="1:62" s="17" customFormat="1" ht="26.25" thickBot="1" x14ac:dyDescent="0.25">
      <c r="A110" s="52">
        <v>100</v>
      </c>
      <c r="B110" s="53" t="str">
        <f t="shared" ref="B110" si="65">IF(COUNTIF(AB110:AY110,"")=No_of_Columns,"",IF(COUNTIF(AB110:AY110,"ok")=No_of_Columns,"ok","Error"))</f>
        <v/>
      </c>
      <c r="C110" s="33"/>
      <c r="D110" s="34"/>
      <c r="E110" s="34"/>
      <c r="F110" s="34"/>
      <c r="G110" s="34"/>
      <c r="H110" s="34"/>
      <c r="I110" s="35"/>
      <c r="J110" s="34"/>
      <c r="K110" s="35"/>
      <c r="L110" s="35"/>
      <c r="M110" s="35"/>
      <c r="N110" s="49"/>
      <c r="O110" s="35"/>
      <c r="P110" s="49"/>
      <c r="Q110" s="35"/>
      <c r="R110" s="49"/>
      <c r="S110" s="35"/>
      <c r="T110" s="35"/>
      <c r="U110" s="34"/>
      <c r="V110" s="34"/>
      <c r="W110" s="34"/>
      <c r="X110" s="34"/>
      <c r="Y110" s="34"/>
      <c r="Z110" s="76"/>
      <c r="AA110" s="80"/>
      <c r="AB110" s="15" t="str">
        <f t="shared" si="40"/>
        <v/>
      </c>
      <c r="AC110" s="15" t="str">
        <f t="shared" si="41"/>
        <v/>
      </c>
      <c r="AD110" s="15" t="str">
        <f t="shared" si="42"/>
        <v/>
      </c>
      <c r="AE110" s="15" t="str">
        <f t="shared" si="43"/>
        <v/>
      </c>
      <c r="AF110" s="15" t="str">
        <f t="shared" si="64"/>
        <v/>
      </c>
      <c r="AG110" s="15" t="str">
        <f t="shared" si="64"/>
        <v/>
      </c>
      <c r="AH110" s="15" t="str">
        <f t="shared" si="51"/>
        <v/>
      </c>
      <c r="AI110" s="15" t="str">
        <f t="shared" si="44"/>
        <v/>
      </c>
      <c r="AJ110" s="15" t="str">
        <f t="shared" si="45"/>
        <v/>
      </c>
      <c r="AK110" s="15" t="str">
        <f t="shared" si="52"/>
        <v/>
      </c>
      <c r="AL110" s="15" t="str">
        <f t="shared" si="53"/>
        <v/>
      </c>
      <c r="AM110" s="15" t="str">
        <f t="shared" si="54"/>
        <v/>
      </c>
      <c r="AN110" s="15" t="str">
        <f t="shared" si="55"/>
        <v/>
      </c>
      <c r="AO110" s="15" t="str">
        <f t="shared" si="56"/>
        <v/>
      </c>
      <c r="AP110" s="15" t="str">
        <f t="shared" si="57"/>
        <v/>
      </c>
      <c r="AQ110" s="15" t="str">
        <f t="shared" si="46"/>
        <v/>
      </c>
      <c r="AR110" s="15" t="str">
        <f t="shared" si="58"/>
        <v/>
      </c>
      <c r="AS110" s="15" t="str">
        <f t="shared" si="59"/>
        <v/>
      </c>
      <c r="AT110" s="15" t="str">
        <f t="shared" si="60"/>
        <v/>
      </c>
      <c r="AU110" s="77" t="str">
        <f t="shared" si="61"/>
        <v/>
      </c>
      <c r="AV110" s="15" t="str">
        <f t="shared" si="47"/>
        <v/>
      </c>
      <c r="AW110" s="15" t="str">
        <f t="shared" si="47"/>
        <v/>
      </c>
      <c r="AX110" s="15" t="str">
        <f t="shared" si="62"/>
        <v/>
      </c>
      <c r="AY110" s="15" t="str">
        <f t="shared" si="63"/>
        <v/>
      </c>
      <c r="AZ110" s="16"/>
      <c r="BD110" s="18"/>
      <c r="BE110" s="18"/>
      <c r="BF110" s="54" t="str">
        <f t="shared" ref="BF110" si="66">IF($AI110="ok",VLOOKUP($J110,PrClDesc,2),"")</f>
        <v/>
      </c>
      <c r="BG110" s="54" t="str">
        <f t="shared" ref="BG110" si="67">IF($AI110="ok",VLOOKUP($J110,PrClDesc,3),"")</f>
        <v/>
      </c>
      <c r="BH110" s="54" t="str">
        <f t="shared" si="50"/>
        <v/>
      </c>
      <c r="BJ110" s="19" t="s">
        <v>5</v>
      </c>
    </row>
    <row r="111" spans="1:62" ht="13.5" thickTop="1" x14ac:dyDescent="0.2">
      <c r="K111" s="12"/>
      <c r="L111" s="12"/>
      <c r="M111" s="12"/>
      <c r="N111" s="12"/>
      <c r="O111" s="12"/>
      <c r="P111" s="12"/>
      <c r="Q111" s="12"/>
      <c r="R111" s="12"/>
      <c r="S111" s="12"/>
      <c r="T111" s="12"/>
      <c r="U111" s="12"/>
      <c r="BC111" s="17"/>
      <c r="BD111" s="18"/>
      <c r="BE111" s="18"/>
      <c r="BF111" s="18"/>
      <c r="BG111" s="18"/>
      <c r="BH111" s="18"/>
    </row>
    <row r="112" spans="1:62" x14ac:dyDescent="0.2">
      <c r="K112" s="12"/>
      <c r="L112" s="12"/>
      <c r="M112" s="12"/>
      <c r="N112" s="12"/>
      <c r="O112" s="12"/>
      <c r="P112" s="12"/>
      <c r="Q112" s="12"/>
      <c r="R112" s="12"/>
      <c r="S112" s="12"/>
      <c r="T112" s="12"/>
      <c r="U112" s="12"/>
      <c r="BC112" s="17"/>
      <c r="BD112" s="18"/>
      <c r="BE112" s="18"/>
      <c r="BF112" s="18"/>
      <c r="BG112" s="18"/>
      <c r="BH112" s="18"/>
    </row>
    <row r="113" spans="11:60" x14ac:dyDescent="0.2">
      <c r="K113" s="12"/>
      <c r="L113" s="12"/>
      <c r="M113" s="12"/>
      <c r="N113" s="12"/>
      <c r="O113" s="12"/>
      <c r="P113" s="12"/>
      <c r="Q113" s="12"/>
      <c r="R113" s="12"/>
      <c r="S113" s="12"/>
      <c r="T113" s="12"/>
      <c r="U113" s="12"/>
      <c r="BC113" s="17"/>
      <c r="BD113" s="18"/>
      <c r="BE113" s="18"/>
      <c r="BF113" s="18"/>
      <c r="BG113" s="18"/>
      <c r="BH113" s="18"/>
    </row>
    <row r="114" spans="11:60" x14ac:dyDescent="0.2">
      <c r="K114" s="12"/>
      <c r="L114" s="12"/>
      <c r="M114" s="12"/>
      <c r="N114" s="12"/>
      <c r="O114" s="12"/>
      <c r="P114" s="12"/>
      <c r="Q114" s="12"/>
      <c r="R114" s="12"/>
      <c r="S114" s="12"/>
      <c r="T114" s="12"/>
      <c r="U114" s="12"/>
      <c r="BC114" s="17"/>
      <c r="BD114" s="18"/>
      <c r="BE114" s="18"/>
      <c r="BF114" s="18"/>
      <c r="BG114" s="18"/>
      <c r="BH114" s="18"/>
    </row>
    <row r="115" spans="11:60" x14ac:dyDescent="0.2">
      <c r="K115" s="12"/>
      <c r="L115" s="12"/>
      <c r="M115" s="12"/>
      <c r="N115" s="12"/>
      <c r="O115" s="12"/>
      <c r="P115" s="12"/>
      <c r="Q115" s="12"/>
      <c r="R115" s="12"/>
      <c r="S115" s="12"/>
      <c r="T115" s="12"/>
      <c r="U115" s="12"/>
      <c r="BC115" s="17"/>
      <c r="BD115" s="18"/>
      <c r="BE115" s="18"/>
      <c r="BF115" s="18"/>
      <c r="BG115" s="18"/>
      <c r="BH115" s="18"/>
    </row>
    <row r="116" spans="11:60" x14ac:dyDescent="0.2">
      <c r="K116" s="12"/>
      <c r="L116" s="12"/>
      <c r="M116" s="12"/>
      <c r="N116" s="12"/>
      <c r="O116" s="12"/>
      <c r="P116" s="12"/>
      <c r="Q116" s="12"/>
      <c r="R116" s="12"/>
      <c r="S116" s="12"/>
      <c r="T116" s="12"/>
      <c r="U116" s="12"/>
      <c r="BC116" s="17"/>
      <c r="BD116" s="18"/>
      <c r="BE116" s="18"/>
      <c r="BF116" s="18"/>
      <c r="BG116" s="18"/>
      <c r="BH116" s="18"/>
    </row>
    <row r="117" spans="11:60" x14ac:dyDescent="0.2">
      <c r="K117" s="12"/>
      <c r="L117" s="12"/>
      <c r="M117" s="12"/>
      <c r="N117" s="12"/>
      <c r="O117" s="12"/>
      <c r="P117" s="12"/>
      <c r="Q117" s="12"/>
      <c r="R117" s="12"/>
      <c r="S117" s="12"/>
      <c r="T117" s="12"/>
      <c r="U117" s="12"/>
      <c r="BC117" s="17"/>
      <c r="BD117" s="18"/>
      <c r="BE117" s="18"/>
      <c r="BF117" s="18"/>
      <c r="BG117" s="18"/>
      <c r="BH117" s="18"/>
    </row>
    <row r="118" spans="11:60" x14ac:dyDescent="0.2">
      <c r="K118" s="12"/>
      <c r="L118" s="12"/>
      <c r="M118" s="12"/>
      <c r="N118" s="12"/>
      <c r="O118" s="12"/>
      <c r="P118" s="12"/>
      <c r="Q118" s="12"/>
      <c r="R118" s="12"/>
      <c r="S118" s="12"/>
      <c r="T118" s="12"/>
      <c r="U118" s="12"/>
      <c r="BC118" s="17"/>
      <c r="BD118" s="18"/>
      <c r="BE118" s="18"/>
      <c r="BF118" s="18"/>
      <c r="BG118" s="18"/>
      <c r="BH118" s="18"/>
    </row>
    <row r="119" spans="11:60" x14ac:dyDescent="0.2">
      <c r="K119" s="12"/>
      <c r="L119" s="12"/>
      <c r="M119" s="12"/>
      <c r="N119" s="12"/>
      <c r="O119" s="12"/>
      <c r="P119" s="12"/>
      <c r="Q119" s="12"/>
      <c r="R119" s="12"/>
      <c r="S119" s="12"/>
      <c r="T119" s="12"/>
      <c r="U119" s="12"/>
      <c r="BC119" s="17"/>
      <c r="BD119" s="18"/>
      <c r="BE119" s="18"/>
      <c r="BF119" s="18"/>
      <c r="BG119" s="18"/>
      <c r="BH119" s="18"/>
    </row>
    <row r="120" spans="11:60" x14ac:dyDescent="0.2">
      <c r="K120" s="12"/>
      <c r="L120" s="12"/>
      <c r="M120" s="12"/>
      <c r="N120" s="12"/>
      <c r="O120" s="12"/>
      <c r="P120" s="12"/>
      <c r="Q120" s="12"/>
      <c r="R120" s="12"/>
      <c r="S120" s="12"/>
      <c r="T120" s="12"/>
      <c r="U120" s="12"/>
      <c r="BC120" s="17"/>
      <c r="BD120" s="18"/>
      <c r="BE120" s="18"/>
      <c r="BF120" s="18"/>
      <c r="BG120" s="18"/>
      <c r="BH120" s="18"/>
    </row>
    <row r="121" spans="11:60" x14ac:dyDescent="0.2">
      <c r="K121" s="12"/>
      <c r="L121" s="12"/>
      <c r="M121" s="12"/>
      <c r="N121" s="12"/>
      <c r="O121" s="12"/>
      <c r="P121" s="12"/>
      <c r="Q121" s="12"/>
      <c r="R121" s="12"/>
      <c r="S121" s="12"/>
      <c r="T121" s="12"/>
      <c r="U121" s="12"/>
      <c r="BC121" s="17"/>
      <c r="BD121" s="18"/>
      <c r="BE121" s="18"/>
      <c r="BF121" s="18"/>
      <c r="BG121" s="18"/>
      <c r="BH121" s="18"/>
    </row>
    <row r="122" spans="11:60" x14ac:dyDescent="0.2">
      <c r="K122" s="12"/>
      <c r="L122" s="12"/>
      <c r="M122" s="12"/>
      <c r="N122" s="12"/>
      <c r="O122" s="12"/>
      <c r="P122" s="12"/>
      <c r="Q122" s="12"/>
      <c r="R122" s="12"/>
      <c r="S122" s="12"/>
      <c r="T122" s="12"/>
      <c r="U122" s="12"/>
      <c r="BC122" s="17"/>
      <c r="BD122" s="18"/>
      <c r="BE122" s="18"/>
      <c r="BF122" s="18"/>
      <c r="BG122" s="18"/>
      <c r="BH122" s="18"/>
    </row>
    <row r="123" spans="11:60" x14ac:dyDescent="0.2">
      <c r="K123" s="12"/>
      <c r="L123" s="12"/>
      <c r="M123" s="12"/>
      <c r="N123" s="12"/>
      <c r="O123" s="12"/>
      <c r="P123" s="12"/>
      <c r="Q123" s="12"/>
      <c r="R123" s="12"/>
      <c r="S123" s="12"/>
      <c r="T123" s="12"/>
      <c r="U123" s="12"/>
      <c r="BC123" s="17"/>
      <c r="BD123" s="18"/>
      <c r="BE123" s="18"/>
      <c r="BF123" s="18"/>
      <c r="BG123" s="18"/>
      <c r="BH123" s="18"/>
    </row>
    <row r="124" spans="11:60" x14ac:dyDescent="0.2">
      <c r="K124" s="12"/>
      <c r="L124" s="12"/>
      <c r="M124" s="12"/>
      <c r="N124" s="12"/>
      <c r="O124" s="12"/>
      <c r="P124" s="12"/>
      <c r="Q124" s="12"/>
      <c r="R124" s="12"/>
      <c r="S124" s="12"/>
      <c r="T124" s="12"/>
      <c r="U124" s="12"/>
      <c r="BC124" s="17"/>
      <c r="BD124" s="18"/>
      <c r="BE124" s="18"/>
      <c r="BF124" s="18"/>
      <c r="BG124" s="18"/>
      <c r="BH124" s="18"/>
    </row>
    <row r="125" spans="11:60" x14ac:dyDescent="0.2">
      <c r="K125" s="12"/>
      <c r="L125" s="12"/>
      <c r="M125" s="12"/>
      <c r="N125" s="12"/>
      <c r="O125" s="12"/>
      <c r="P125" s="12"/>
      <c r="Q125" s="12"/>
      <c r="R125" s="12"/>
      <c r="S125" s="12"/>
      <c r="T125" s="12"/>
      <c r="U125" s="12"/>
      <c r="BC125" s="17"/>
      <c r="BD125" s="18"/>
      <c r="BE125" s="18"/>
      <c r="BF125" s="18"/>
      <c r="BG125" s="18"/>
      <c r="BH125" s="18"/>
    </row>
    <row r="126" spans="11:60" x14ac:dyDescent="0.2">
      <c r="K126" s="12"/>
      <c r="L126" s="12"/>
      <c r="M126" s="12"/>
      <c r="N126" s="12"/>
      <c r="O126" s="12"/>
      <c r="P126" s="12"/>
      <c r="Q126" s="12"/>
      <c r="R126" s="12"/>
      <c r="S126" s="12"/>
      <c r="T126" s="12"/>
      <c r="U126" s="12"/>
    </row>
    <row r="127" spans="11:60" x14ac:dyDescent="0.2">
      <c r="K127" s="12"/>
      <c r="L127" s="12"/>
      <c r="M127" s="12"/>
      <c r="N127" s="12"/>
      <c r="O127" s="12"/>
      <c r="P127" s="12"/>
      <c r="Q127" s="12"/>
      <c r="R127" s="12"/>
      <c r="S127" s="12"/>
      <c r="T127" s="12"/>
      <c r="U127" s="12"/>
    </row>
    <row r="128" spans="11:60" x14ac:dyDescent="0.2">
      <c r="K128" s="12"/>
      <c r="L128" s="12"/>
      <c r="M128" s="12"/>
      <c r="N128" s="12"/>
      <c r="O128" s="12"/>
      <c r="P128" s="12"/>
      <c r="Q128" s="12"/>
      <c r="R128" s="12"/>
      <c r="S128" s="12"/>
      <c r="T128" s="12"/>
      <c r="U128" s="12"/>
    </row>
    <row r="129" spans="11:21" x14ac:dyDescent="0.2">
      <c r="K129" s="12"/>
      <c r="L129" s="12"/>
      <c r="M129" s="12"/>
      <c r="N129" s="12"/>
      <c r="O129" s="12"/>
      <c r="P129" s="12"/>
      <c r="Q129" s="12"/>
      <c r="R129" s="12"/>
      <c r="S129" s="12"/>
      <c r="T129" s="12"/>
      <c r="U129" s="12"/>
    </row>
    <row r="130" spans="11:21" x14ac:dyDescent="0.2">
      <c r="K130" s="12"/>
      <c r="L130" s="12"/>
      <c r="M130" s="12"/>
      <c r="N130" s="12"/>
      <c r="O130" s="12"/>
      <c r="P130" s="12"/>
      <c r="Q130" s="12"/>
      <c r="R130" s="12"/>
      <c r="S130" s="12"/>
      <c r="T130" s="12"/>
      <c r="U130" s="12"/>
    </row>
    <row r="131" spans="11:21" x14ac:dyDescent="0.2">
      <c r="K131" s="12"/>
      <c r="L131" s="12"/>
      <c r="M131" s="12"/>
      <c r="N131" s="12"/>
      <c r="O131" s="12"/>
      <c r="P131" s="12"/>
      <c r="Q131" s="12"/>
      <c r="R131" s="12"/>
      <c r="S131" s="12"/>
      <c r="T131" s="12"/>
      <c r="U131" s="12"/>
    </row>
    <row r="132" spans="11:21" x14ac:dyDescent="0.2">
      <c r="K132" s="12"/>
      <c r="L132" s="12"/>
      <c r="M132" s="12"/>
      <c r="N132" s="12"/>
      <c r="O132" s="12"/>
      <c r="P132" s="12"/>
      <c r="Q132" s="12"/>
      <c r="R132" s="12"/>
      <c r="S132" s="12"/>
      <c r="T132" s="12"/>
      <c r="U132" s="12"/>
    </row>
    <row r="133" spans="11:21" x14ac:dyDescent="0.2">
      <c r="K133" s="12"/>
      <c r="L133" s="12"/>
      <c r="M133" s="12"/>
      <c r="N133" s="12"/>
      <c r="O133" s="12"/>
      <c r="P133" s="12"/>
      <c r="Q133" s="12"/>
      <c r="R133" s="12"/>
      <c r="S133" s="12"/>
      <c r="T133" s="12"/>
      <c r="U133" s="12"/>
    </row>
    <row r="134" spans="11:21" x14ac:dyDescent="0.2">
      <c r="K134" s="12"/>
      <c r="L134" s="12"/>
      <c r="M134" s="12"/>
      <c r="N134" s="12"/>
      <c r="O134" s="12"/>
      <c r="P134" s="12"/>
      <c r="Q134" s="12"/>
      <c r="R134" s="12"/>
      <c r="S134" s="12"/>
      <c r="T134" s="12"/>
      <c r="U134" s="12"/>
    </row>
    <row r="135" spans="11:21" x14ac:dyDescent="0.2">
      <c r="K135" s="12"/>
      <c r="L135" s="12"/>
      <c r="M135" s="12"/>
      <c r="N135" s="12"/>
      <c r="O135" s="12"/>
      <c r="P135" s="12"/>
      <c r="Q135" s="12"/>
      <c r="R135" s="12"/>
      <c r="S135" s="12"/>
      <c r="T135" s="12"/>
      <c r="U135" s="12"/>
    </row>
    <row r="136" spans="11:21" x14ac:dyDescent="0.2">
      <c r="K136" s="12"/>
      <c r="L136" s="12"/>
      <c r="M136" s="12"/>
      <c r="N136" s="12"/>
      <c r="O136" s="12"/>
      <c r="P136" s="12"/>
      <c r="Q136" s="12"/>
      <c r="R136" s="12"/>
      <c r="S136" s="12"/>
      <c r="T136" s="12"/>
      <c r="U136" s="12"/>
    </row>
    <row r="137" spans="11:21" x14ac:dyDescent="0.2">
      <c r="K137" s="12"/>
      <c r="L137" s="12"/>
      <c r="M137" s="12"/>
      <c r="N137" s="12"/>
      <c r="O137" s="12"/>
      <c r="P137" s="12"/>
      <c r="Q137" s="12"/>
      <c r="R137" s="12"/>
      <c r="S137" s="12"/>
      <c r="T137" s="12"/>
      <c r="U137" s="12"/>
    </row>
    <row r="138" spans="11:21" x14ac:dyDescent="0.2">
      <c r="K138" s="12"/>
      <c r="L138" s="12"/>
      <c r="M138" s="12"/>
      <c r="N138" s="12"/>
      <c r="O138" s="12"/>
      <c r="P138" s="12"/>
      <c r="Q138" s="12"/>
      <c r="R138" s="12"/>
      <c r="S138" s="12"/>
      <c r="T138" s="12"/>
      <c r="U138" s="12"/>
    </row>
    <row r="139" spans="11:21" x14ac:dyDescent="0.2">
      <c r="K139" s="12"/>
      <c r="L139" s="12"/>
      <c r="M139" s="12"/>
      <c r="N139" s="12"/>
      <c r="O139" s="12"/>
      <c r="P139" s="12"/>
      <c r="Q139" s="12"/>
      <c r="R139" s="12"/>
      <c r="S139" s="12"/>
      <c r="T139" s="12"/>
      <c r="U139" s="12"/>
    </row>
    <row r="140" spans="11:21" x14ac:dyDescent="0.2">
      <c r="K140" s="12"/>
      <c r="L140" s="12"/>
      <c r="M140" s="12"/>
      <c r="N140" s="12"/>
      <c r="O140" s="12"/>
      <c r="P140" s="12"/>
      <c r="Q140" s="12"/>
      <c r="R140" s="12"/>
      <c r="S140" s="12"/>
      <c r="T140" s="12"/>
      <c r="U140" s="12"/>
    </row>
    <row r="141" spans="11:21" x14ac:dyDescent="0.2">
      <c r="K141" s="12"/>
      <c r="L141" s="12"/>
      <c r="M141" s="12"/>
      <c r="N141" s="12"/>
      <c r="O141" s="12"/>
      <c r="P141" s="12"/>
      <c r="Q141" s="12"/>
      <c r="R141" s="12"/>
      <c r="S141" s="12"/>
      <c r="T141" s="12"/>
      <c r="U141" s="12"/>
    </row>
    <row r="142" spans="11:21" x14ac:dyDescent="0.2">
      <c r="K142" s="12"/>
      <c r="L142" s="12"/>
      <c r="M142" s="12"/>
      <c r="N142" s="12"/>
      <c r="O142" s="12"/>
      <c r="P142" s="12"/>
      <c r="Q142" s="12"/>
      <c r="R142" s="12"/>
      <c r="S142" s="12"/>
      <c r="T142" s="12"/>
      <c r="U142" s="12"/>
    </row>
    <row r="143" spans="11:21" x14ac:dyDescent="0.2">
      <c r="K143" s="12"/>
      <c r="L143" s="12"/>
      <c r="M143" s="12"/>
      <c r="N143" s="12"/>
      <c r="O143" s="12"/>
      <c r="P143" s="12"/>
      <c r="Q143" s="12"/>
      <c r="R143" s="12"/>
      <c r="S143" s="12"/>
      <c r="T143" s="12"/>
      <c r="U143" s="12"/>
    </row>
  </sheetData>
  <sheetProtection algorithmName="SHA-512" hashValue="mn6buTsQx0Vvqqc0l1r3KTp2QsyCUDSqZB3LLlE/dV7ygiZLn/L3rtvf44jjGt8bnx1aN2ViXKAllQE2knBtog==" saltValue="P3LqRJQSZy8SgVjj3t7fGQ==" spinCount="100000" sheet="1" objects="1" scenarios="1"/>
  <mergeCells count="58">
    <mergeCell ref="B1:G1"/>
    <mergeCell ref="AU5:AY5"/>
    <mergeCell ref="AR5:AT5"/>
    <mergeCell ref="AK5:AM5"/>
    <mergeCell ref="AG5:AI5"/>
    <mergeCell ref="AB5:AF5"/>
    <mergeCell ref="B3:C3"/>
    <mergeCell ref="I3:J3"/>
    <mergeCell ref="G3:H3"/>
    <mergeCell ref="G5:J5"/>
    <mergeCell ref="M1:S5"/>
    <mergeCell ref="F9:F10"/>
    <mergeCell ref="I9:I10"/>
    <mergeCell ref="J9:J10"/>
    <mergeCell ref="L9:L10"/>
    <mergeCell ref="M9:M10"/>
    <mergeCell ref="G9:H9"/>
    <mergeCell ref="A9:A10"/>
    <mergeCell ref="B9:B10"/>
    <mergeCell ref="C9:C10"/>
    <mergeCell ref="D9:D10"/>
    <mergeCell ref="E9:E10"/>
    <mergeCell ref="BC10:BD10"/>
    <mergeCell ref="AN5:AP5"/>
    <mergeCell ref="AF9:AF10"/>
    <mergeCell ref="AG9:AG10"/>
    <mergeCell ref="AH9:AH10"/>
    <mergeCell ref="AI9:AI10"/>
    <mergeCell ref="AK9:AK10"/>
    <mergeCell ref="AL9:AL10"/>
    <mergeCell ref="AM9:AM10"/>
    <mergeCell ref="AN9:AN10"/>
    <mergeCell ref="AO9:AO10"/>
    <mergeCell ref="AV9:AV10"/>
    <mergeCell ref="AX9:AX10"/>
    <mergeCell ref="AY9:AY10"/>
    <mergeCell ref="AU9:AU10"/>
    <mergeCell ref="AW9:AW10"/>
    <mergeCell ref="AT9:AT10"/>
    <mergeCell ref="Z9:Z10"/>
    <mergeCell ref="AB9:AB10"/>
    <mergeCell ref="AC9:AC10"/>
    <mergeCell ref="AD9:AD10"/>
    <mergeCell ref="AE9:AE10"/>
    <mergeCell ref="Y9:Y10"/>
    <mergeCell ref="N9:N10"/>
    <mergeCell ref="AP9:AP10"/>
    <mergeCell ref="AR9:AR10"/>
    <mergeCell ref="AS9:AS10"/>
    <mergeCell ref="O9:O10"/>
    <mergeCell ref="P9:P10"/>
    <mergeCell ref="Q9:Q10"/>
    <mergeCell ref="S9:S10"/>
    <mergeCell ref="X9:X10"/>
    <mergeCell ref="T9:T10"/>
    <mergeCell ref="U9:U10"/>
    <mergeCell ref="V9:V10"/>
    <mergeCell ref="W9:W10"/>
  </mergeCells>
  <phoneticPr fontId="0" type="noConversion"/>
  <conditionalFormatting sqref="B11:B110">
    <cfRule type="cellIs" dxfId="25" priority="75" stopIfTrue="1" operator="equal">
      <formula>"ok"</formula>
    </cfRule>
    <cfRule type="cellIs" dxfId="24" priority="76" stopIfTrue="1" operator="equal">
      <formula>"Error"</formula>
    </cfRule>
  </conditionalFormatting>
  <conditionalFormatting sqref="U11:X110 C11:G110 J11:R110">
    <cfRule type="expression" dxfId="23" priority="100" stopIfTrue="1">
      <formula>AB11="ok"</formula>
    </cfRule>
    <cfRule type="expression" dxfId="22" priority="101" stopIfTrue="1">
      <formula>AB11=""</formula>
    </cfRule>
  </conditionalFormatting>
  <conditionalFormatting sqref="AB11:AG110 AI11:AX110">
    <cfRule type="cellIs" dxfId="21" priority="61" stopIfTrue="1" operator="equal">
      <formula>"ok"</formula>
    </cfRule>
    <cfRule type="cellIs" dxfId="20" priority="62" stopIfTrue="1" operator="equal">
      <formula>""</formula>
    </cfRule>
  </conditionalFormatting>
  <conditionalFormatting sqref="I3">
    <cfRule type="cellIs" dxfId="19" priority="37" stopIfTrue="1" operator="equal">
      <formula>"Error"</formula>
    </cfRule>
    <cfRule type="cellIs" dxfId="18" priority="39" stopIfTrue="1" operator="equal">
      <formula>"OK"</formula>
    </cfRule>
  </conditionalFormatting>
  <conditionalFormatting sqref="E3">
    <cfRule type="cellIs" dxfId="17" priority="35" stopIfTrue="1" operator="equal">
      <formula>"Error"</formula>
    </cfRule>
    <cfRule type="cellIs" dxfId="16" priority="36" stopIfTrue="1" operator="equal">
      <formula>"OK"</formula>
    </cfRule>
  </conditionalFormatting>
  <conditionalFormatting sqref="Y11:Y110">
    <cfRule type="expression" dxfId="15" priority="254" stopIfTrue="1">
      <formula>AX11="ok"</formula>
    </cfRule>
    <cfRule type="expression" dxfId="14" priority="255" stopIfTrue="1">
      <formula>AX11=""</formula>
    </cfRule>
  </conditionalFormatting>
  <conditionalFormatting sqref="S11:S110">
    <cfRule type="expression" dxfId="13" priority="13" stopIfTrue="1">
      <formula>AR11="ok"</formula>
    </cfRule>
    <cfRule type="expression" dxfId="12" priority="14" stopIfTrue="1">
      <formula>AR11=""</formula>
    </cfRule>
  </conditionalFormatting>
  <conditionalFormatting sqref="T11:T110">
    <cfRule type="expression" dxfId="11" priority="11" stopIfTrue="1">
      <formula>AS11="ok"</formula>
    </cfRule>
    <cfRule type="expression" dxfId="10" priority="12" stopIfTrue="1">
      <formula>AS11=""</formula>
    </cfRule>
  </conditionalFormatting>
  <conditionalFormatting sqref="H11:H110">
    <cfRule type="expression" dxfId="9" priority="9" stopIfTrue="1">
      <formula>AG11="ok"</formula>
    </cfRule>
    <cfRule type="expression" dxfId="8" priority="10" stopIfTrue="1">
      <formula>AG11=""</formula>
    </cfRule>
  </conditionalFormatting>
  <conditionalFormatting sqref="I11:I110">
    <cfRule type="expression" dxfId="7" priority="7" stopIfTrue="1">
      <formula>AH11="ok"</formula>
    </cfRule>
    <cfRule type="expression" dxfId="6" priority="8" stopIfTrue="1">
      <formula>AH11=""</formula>
    </cfRule>
  </conditionalFormatting>
  <conditionalFormatting sqref="AH11:AH110">
    <cfRule type="cellIs" dxfId="5" priority="5" stopIfTrue="1" operator="equal">
      <formula>"ok"</formula>
    </cfRule>
    <cfRule type="cellIs" dxfId="4" priority="6" stopIfTrue="1" operator="equal">
      <formula>""</formula>
    </cfRule>
  </conditionalFormatting>
  <conditionalFormatting sqref="Z11:Z110">
    <cfRule type="expression" dxfId="3" priority="3" stopIfTrue="1">
      <formula>AY11="ok"</formula>
    </cfRule>
    <cfRule type="expression" dxfId="2" priority="4" stopIfTrue="1">
      <formula>AY11=""</formula>
    </cfRule>
  </conditionalFormatting>
  <conditionalFormatting sqref="AY11:AY110">
    <cfRule type="cellIs" dxfId="1" priority="1" stopIfTrue="1" operator="equal">
      <formula>"ok"</formula>
    </cfRule>
    <cfRule type="cellIs" dxfId="0" priority="2" stopIfTrue="1" operator="equal">
      <formula>""</formula>
    </cfRule>
  </conditionalFormatting>
  <dataValidations xWindow="426" yWindow="420" count="46">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Private Model Number" prompt="Enter either the Private Model Number Covered by the Basic Model in the cells below or the Individual Model Number Covered by the Basic Model in the previous column, but not both. " sqref="H10" xr:uid="{00000000-0002-0000-0100-000002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3000000}"/>
    <dataValidation allowBlank="1" prompt="_x000a__x000a_" sqref="K10 B11:B110 W9:X10" xr:uid="{00000000-0002-0000-0100-000004000000}"/>
    <dataValidation allowBlank="1" showInputMessage="1" promptTitle="Basic Model Number" prompt="Enter the Basic Model Number in the cells below._x000a__x000a_" sqref="F9" xr:uid="{00000000-0002-0000-0100-000005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M9" xr:uid="{00000000-0002-0000-0100-000006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N9" xr:uid="{00000000-0002-0000-0100-000007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O9" xr:uid="{00000000-0002-0000-0100-000008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P9" xr:uid="{00000000-0002-0000-0100-000009000000}"/>
    <dataValidation allowBlank="1" sqref="R10 D9:D110" xr:uid="{00000000-0002-0000-0100-00000A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I3:J3" xr:uid="{00000000-0002-0000-0100-00000B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C000000}"/>
    <dataValidation allowBlank="1" showInputMessage="1" promptTitle="Energy Efficiency Ratio" prompt="Enter the Energy Efficiency Ratio in Btu per watt-hour in the cells below.  This should be a decimal number greater than zero._x000a__x000a_" sqref="U9" xr:uid="{00000000-0002-0000-0100-00000D000000}"/>
    <dataValidation allowBlank="1" showInputMessage="1" showErrorMessage="1" promptTitle="Coeff. of Performance (If Appl)" prompt="For Heat Pumps only, enter the Coefficient of Performance in the cells below.  This should be a number greater than zero._x000a__x000a_Do not make an entry in this column for Air Conditioners._x000a__x000a_" sqref="V9" xr:uid="{00000000-0002-0000-0100-00000E000000}"/>
    <dataValidation errorStyle="information" allowBlank="1" showErrorMessage="1" errorTitle="Manufacturer" error="Please enter the name of the Manufacturer._x000a__x000a_Click &quot;OK&quot; to accept your entry or &quot;Cancel&quot; to try again._x000a_" prompt="_x000a_" sqref="C11:C110" xr:uid="{00000000-0002-0000-0100-00000F000000}"/>
    <dataValidation errorStyle="information" allowBlank="1" showErrorMessage="1" errorTitle="Brand Name(s)" error="Please enter the Brand name._x000a__x000a_Click &quot;OK&quot; to accept your entry or &quot;Cancel&quot; to try again._x000a_" prompt="_x000a_" sqref="E11:E110" xr:uid="{00000000-0002-0000-0100-000010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N11:N110 P11:P110" xr:uid="{00000000-0002-0000-0100-000011000000}">
      <formula1>IF(ISNUMBER(N11),IF(ISBLANK(M11)=TRUE,FALSE,IF(M11="yes",IF(N11&lt;1,FALSE,TRUE),IF(M11="y",IF(N11&lt;1,FALSE,TRUE),FALSE))),FALSE)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O11:O110" xr:uid="{00000000-0002-0000-0100-000012000000}">
      <formula1>IF(O11="yes",TRUE,IF(O11="y",TRUE,IF(O11="no",TRUE,IF(O11="n",TRUE,FALSE))))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M11:M110" xr:uid="{00000000-0002-0000-0100-000013000000}">
      <formula1>IF(M11="yes",TRUE,IF(M11="y",TRUE,IF(M11="no",TRUE,IF(M11="n",TRUE,FALSE))))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xr:uid="{00000000-0002-0000-0100-000014000000}"/>
    <dataValidation operator="greaterThanOrEqual" allowBlank="1" error="_x000a_" prompt="_x000a_" sqref="K11:K110" xr:uid="{00000000-0002-0000-0100-000015000000}"/>
    <dataValidation operator="greaterThanOrEqual" prompt="_x000a__x000a_" sqref="R11:R110" xr:uid="{00000000-0002-0000-0100-000016000000}"/>
    <dataValidation type="decimal" operator="greaterThan" allowBlank="1" showErrorMessage="1" errorTitle="Energy Efficiency Ratio" error="The Energy Efficiency Ratio should be a decimal number greater than zero._x000a__x000a_Click &quot;Retry&quot; to reenter the Energy Efficiency Ratio._x000a__x000a_" sqref="U11:U110" xr:uid="{00000000-0002-0000-0100-000017000000}">
      <formula1>0</formula1>
    </dataValidation>
    <dataValidation allowBlank="1" showInputMessage="1" promptTitle="Rated Cooling Capacity" prompt="Enter the Rated Cooling Capacity in Btu per hour in the cells below.  This should be a decimal number greater than zero._x000a__x000a_" sqref="Y9:Y10" xr:uid="{00000000-0002-0000-0100-000018000000}"/>
    <dataValidation type="decimal" operator="greaterThan" allowBlank="1" showErrorMessage="1" errorTitle="Rated Cooling Capacity" error="The Rated Cooling Capacity should be a decimal number greater than zero._x000a__x000a_Click &quot;Retry&quot; to reenter the Rated Cooling Capacity._x000a__x000a_" sqref="Y11:Y110" xr:uid="{00000000-0002-0000-0100-000019000000}">
      <formula1>0</formula1>
    </dataValidation>
    <dataValidation allowBlank="1" showInputMessage="1" promptTitle="Name of AEDM, If Applicable" prompt="If you enter 'yes' under &quot;Is Certification Based on the use of an Alternative Efficiency Determination Method (AEDM)?&quot;, enter the name of the AEDM in the cells below. _x000a__x000a__x000a__x000a_" sqref="S9:S10" xr:uid="{00000000-0002-0000-0100-00001A000000}"/>
    <dataValidation type="custom" operator="greaterThanOrEqual" showErrorMessage="1" errorTitle="Name of AEDM, if Applicable" error="The answer is not 'yes' or 'y' in the previous column._x000a__x000a_If you did not answer 'yes' or 'y', click &quot;Cancel&quot; to delete your entry. If you want to reenter the name of AEDM click &quot;Retry.&quot;_x000a__x000a__x000a_" prompt="_x000a__x000a_" sqref="S11:S110" xr:uid="{00000000-0002-0000-0100-00001B000000}">
      <formula1>IF(ISBLANK(Q11)=TRUE,FALSE,IF(Q11="yes",IF(ISBLANK(S11),FALSE,TRUE),IF(Q11="y",IF(ISBLANK(S11),FALSE,TRUE),FALSE)))</formula1>
    </dataValidation>
    <dataValidation allowBlank="1" showInputMessage="1" showErrorMessage="1" promptTitle="Witness Test Option?" prompt="For basic models rated with an AEDM, answer whether the manufacturer elects the witness test option for verification testing in the cells below (max. 10% of basic models)_x000a__x000a_An affirmative answer can be 'yes' or 'y' and a negative answer can be 'no' or 'n'." sqref="T9:T10" xr:uid="{00000000-0002-0000-0100-00001C000000}"/>
    <dataValidation allowBlank="1" showInputMessage="1" promptTitle="Sample Size" prompt="Enter the sample size (number of units tested) in the cells below.  If the answer to the AEDM question is yes, the entry should be 0, otherwise this should be an integer greater than zero._x000a__x000a_" sqref="L9:L10" xr:uid="{00000000-0002-0000-0100-00001D000000}"/>
    <dataValidation type="custom" operator="greaterThan" showErrorMessage="1" errorTitle="Sample Size" error="If the answer to the AEDM question is yes, the entry should be 0, otherwise the entry should be an integer greater than zero._x000a__x000a_Click &quot;Retry&quot; to reenter the Sample Size._x000a__x000a__x000a__x000a__x000a_" prompt="_x000a__x000a_" sqref="L11:L110" xr:uid="{00000000-0002-0000-0100-00001E000000}">
      <formula1>IF(OR(Q11="yes",Q11="y"),IF(L11=0,TRUE,FALSE),IF(OR(Q11="no",Q11="n"),IF(INT(L11)=L11,IF(L11&gt;0,TRUE,FALSE)),IF(INT(L11)=L11,IF(L11&gt;=0,TRUE,FALSE))))</formula1>
    </dataValidation>
    <dataValidation allowBlank="1" showInputMessage="1" promptTitle="Individual Model Number" prompt="Enter either the Individual Model Number Covered by the Basic Model in the cells below or the Private Model Number Covered by the Basic Model in the next column, but not both. " sqref="G10" xr:uid="{00000000-0002-0000-0100-00001F000000}"/>
    <dataValidation type="custom" allowBlank="1" showErrorMessage="1" errorTitle="Individual Model Number" error="You should enter data in either the Individual Model Number column or the Private Model Number column, but not both." prompt="_x000a_" sqref="G11:G110" xr:uid="{00000000-0002-0000-0100-000020000000}">
      <formula1>IF(ISBLANK(H11),TRUE,FALSE)</formula1>
    </dataValidation>
    <dataValidation type="custom" allowBlank="1" showErrorMessage="1" errorTitle="Private Model Number" error="You should enter data in either the Private Model Number column or the Individual Model Number column, but not both." prompt="_x000a_" sqref="H11:H110" xr:uid="{00000000-0002-0000-0100-000021000000}">
      <formula1>IF(ISBLANK(G11),TRUE,FALSE)</formula1>
    </dataValidation>
    <dataValidation allowBlank="1" showInputMessage="1" promptTitle="Certification Based on an AEDM?" prompt="Answer whether the certification was based on the use of an Alternative Efficiency Determination Method. See §429.70 for information on AEDM requirements._x000a__x000a_An affirmative answer can be either 'yes' or 'y', a negative answer can be either 'no' or 'n'._x000a__x000a__x000a__x000a_" sqref="Q9:Q10" xr:uid="{00000000-0002-0000-0100-000022000000}"/>
    <dataValidation type="custom" operator="greaterThanOrEqual" allowBlank="1" showErrorMessage="1" errorTitle="Certification Based on AEDM?" error="The entry should be either 'yes', 'y', 'no', or 'n'._x000a__x000a_Click &quot;Retry&quot; to reenter the answer." prompt="_x000a__x000a_" sqref="Q11:Q110" xr:uid="{00000000-0002-0000-0100-000023000000}">
      <formula1>IF(Q11="yes",TRUE,IF(Q11="y",TRUE,IF(Q11="no",TRUE,IF(Q11="n",TRUE,FALSE))))</formula1>
    </dataValidation>
    <dataValidation type="custom" operator="greaterThanOrEqual" showErrorMessage="1" errorTitle="Witness Test Option?" error="Either the answer to &quot;Is Certification Based on the use of an Alternative Efficiency Determination Method (AEDM)?&quot; is not 'yes' or 'y' or the entry here is not 'yes', 'y', 'no', or 'n'._x000a__x000a_Click &quot;Retry&quot; to reenter the answer." prompt="_x000a__x000a_" sqref="T11:T110" xr:uid="{00000000-0002-0000-0100-000024000000}">
      <formula1>IF(ISBLANK(Q11)=TRUE,FALSE,IF(OR(Q11="yes",Q11="y"),IF(T11="yes",TRUE,IF(T11="y",TRUE,IF(T11="no",TRUE,IF(T11="n",TRUE,FALSE)))),FALSE))</formula1>
    </dataValidation>
    <dataValidation allowBlank="1" showInputMessage="1" promptTitle="Product Group Code" prompt="Enter an integer between 1 and 6 in the cells below._x000a__x000a_See the Product Group Codes worksheet for details on product group codes._x000a__x000a__x000a__x000a_" sqref="J9:J10" xr:uid="{00000000-0002-0000-0100-000025000000}"/>
    <dataValidation type="custom" operator="greaterThan" allowBlank="1" showErrorMessage="1" errorTitle="Coeff. of Performance (If Appl)" error="Either the Product Class is not a Heat Pump or the Coefficient of Performance (COP) is not a number greater than zero._x000a__x000a_Click &quot;Retry&quot; to re-enter the COP or &quot;Cancel&quot; to escape._x000a__x000a_" sqref="V11:V110" xr:uid="{00000000-0002-0000-0100-000026000000}">
      <formula1>IF(OR(J11=4,J11=5,J11=6),IF(ISNUMBER(V11),IF(V11&gt;0,TRUE,FALSE),FALSE),FALSE)</formula1>
    </dataValidation>
    <dataValidation operator="greaterThan" allowBlank="1" error="_x000a_" sqref="W11:W110" xr:uid="{00000000-0002-0000-0100-000027000000}"/>
    <dataValidation operator="greaterThan" allowBlank="1" error="_x000a__x000a_" sqref="X11:X110" xr:uid="{00000000-0002-0000-0100-000028000000}"/>
    <dataValidation type="custom" allowBlank="1" showErrorMessage="1" errorTitle="Action" error="Entry should be one of:_x000a__x000a_N  new model_x000a_ETO   engineered to order_x000a_D  discontinued model_x000a_C  correction to a previous CCMS submission_x000a_E  submit report on existing (carryover) model_x000a_F  failed Industry Certification Program_x000a__x000a__x000a__x000a__x000a_"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I11:I110" xr:uid="{00000000-0002-0000-0100-000029000000}">
      <formula1>IF(OR(I11="n",I11="c",I11="e",I11="d",I11="f",I11="ETO"),TRUE,FALSE)</formula1>
    </dataValidation>
    <dataValidation allowBlank="1" showInputMessage="1" promptTitle="Action" prompt="Enter one of following in cells below:_x000a__x000a_N   new model_x000a_ETO   engineered to order_x000a_D   discontinued model_x000a_C   correction to previous CCMS submission_x000a_E   submit report on existing (carryover) model_x000a_F   failed Industry Certification Program_x000a__x000a__x000a__x000a__x000a__x000a_." sqref="I9:I10" xr:uid="{00000000-0002-0000-0100-00002A000000}"/>
    <dataValidation allowBlank="1" showInputMessage="1" promptTitle="Testing Instructions Filename" prompt="Enter the name of the PDF file containing the supplemental testing instructions._x000a__x000a_The first 7 characters of the filename must be in the form of &quot;DOExxxx&quot; where &quot;xxxx&quot; is a four-digit numerical code assigned to the manufacturer_x000a__x000a_" sqref="Z9:Z10" xr:uid="{00000000-0002-0000-0100-00002B000000}"/>
    <dataValidation type="custom" showErrorMessage="1" errorTitle="Testing Instructions Filename" error="The filename format is incorrect. The file extension must be PDF &amp; the first 7 characters of the name must be in the form of &quot;DOExxxx&quot; where &quot;xxxx&quot; is a 4-digit code assigned to the manufacturer._x000a__x000a__x000a_" sqref="Z11:Z110" xr:uid="{00000000-0002-0000-0100-00002C000000}">
      <formula1>IF(RIGHT(Z11,4)=".pdf",IF(LEFT(Z11,3)="DOE",IF(ISNUMBER(VALUE(MID(Z11,4,4))),TRUE,FALSE),FALSE),FALSE)</formula1>
    </dataValidation>
    <dataValidation type="custom" allowBlank="1" showErrorMessage="1" errorTitle="Product Group Code" error="Entry should be an integer between 1 and 6._x000a__x000a_See the Product Group Codes worksheet for details on product group codes._x000a__x000a_Click &quot;Retry&quot; to re-enter the Product Group Code._x000a_" sqref="J11:J110" xr:uid="{00000000-0002-0000-0100-00002D000000}">
      <formula1>IF(J11=INT(J11),IF(J11&gt;0,IF(J11&lt;=$BD$12,TRUE,FALSE)))</formula1>
    </dataValidation>
  </dataValidations>
  <hyperlinks>
    <hyperlink ref="G5:H5" r:id="rId1" display="Click here for instructions for completing this form" xr:uid="{00000000-0004-0000-0100-000000000000}"/>
    <hyperlink ref="G5:I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
  <sheetViews>
    <sheetView showGridLines="0" workbookViewId="0">
      <selection activeCell="A2" sqref="A2"/>
    </sheetView>
  </sheetViews>
  <sheetFormatPr defaultRowHeight="12.75" x14ac:dyDescent="0.2"/>
  <cols>
    <col min="1" max="1" width="9.140625" style="21"/>
    <col min="2" max="2" width="39.140625" style="21" customWidth="1"/>
    <col min="3" max="3" width="10.85546875" style="21" customWidth="1"/>
    <col min="4" max="4" width="29.85546875" style="21" customWidth="1"/>
    <col min="5" max="16384" width="9.140625" style="21"/>
  </cols>
  <sheetData>
    <row r="1" spans="1:4" x14ac:dyDescent="0.2">
      <c r="A1" s="20" t="s">
        <v>66</v>
      </c>
    </row>
    <row r="3" spans="1:4" s="24" customFormat="1" ht="38.25" x14ac:dyDescent="0.2">
      <c r="A3" s="22" t="s">
        <v>67</v>
      </c>
      <c r="B3" s="23" t="s">
        <v>36</v>
      </c>
      <c r="C3" s="87" t="s">
        <v>44</v>
      </c>
      <c r="D3" s="23" t="s">
        <v>28</v>
      </c>
    </row>
    <row r="4" spans="1:4" ht="20.100000000000001" customHeight="1" x14ac:dyDescent="0.2">
      <c r="A4" s="25">
        <v>1</v>
      </c>
      <c r="B4" s="26" t="s">
        <v>37</v>
      </c>
      <c r="C4" s="88" t="s">
        <v>45</v>
      </c>
      <c r="D4" s="26" t="s">
        <v>39</v>
      </c>
    </row>
    <row r="5" spans="1:4" ht="20.100000000000001" customHeight="1" x14ac:dyDescent="0.2">
      <c r="A5" s="25">
        <v>2</v>
      </c>
      <c r="B5" s="26" t="s">
        <v>37</v>
      </c>
      <c r="C5" s="88" t="s">
        <v>45</v>
      </c>
      <c r="D5" s="26" t="s">
        <v>40</v>
      </c>
    </row>
    <row r="6" spans="1:4" ht="20.100000000000001" customHeight="1" x14ac:dyDescent="0.2">
      <c r="A6" s="25">
        <v>3</v>
      </c>
      <c r="B6" s="26" t="s">
        <v>37</v>
      </c>
      <c r="C6" s="88" t="s">
        <v>45</v>
      </c>
      <c r="D6" s="26" t="s">
        <v>41</v>
      </c>
    </row>
    <row r="7" spans="1:4" ht="20.100000000000001" customHeight="1" x14ac:dyDescent="0.2">
      <c r="A7" s="25">
        <v>4</v>
      </c>
      <c r="B7" s="26" t="s">
        <v>38</v>
      </c>
      <c r="C7" s="88" t="s">
        <v>45</v>
      </c>
      <c r="D7" s="26" t="s">
        <v>39</v>
      </c>
    </row>
    <row r="8" spans="1:4" ht="20.100000000000001" customHeight="1" x14ac:dyDescent="0.2">
      <c r="A8" s="25">
        <v>5</v>
      </c>
      <c r="B8" s="26" t="s">
        <v>38</v>
      </c>
      <c r="C8" s="88" t="s">
        <v>45</v>
      </c>
      <c r="D8" s="26" t="s">
        <v>40</v>
      </c>
    </row>
    <row r="9" spans="1:4" ht="20.100000000000001" customHeight="1" x14ac:dyDescent="0.2">
      <c r="A9" s="25">
        <v>6</v>
      </c>
      <c r="B9" s="26" t="s">
        <v>38</v>
      </c>
      <c r="C9" s="88" t="s">
        <v>45</v>
      </c>
      <c r="D9" s="26" t="s">
        <v>41</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2014-06-13T22:33:01Z</cp:lastPrinted>
  <dcterms:created xsi:type="dcterms:W3CDTF">2007-08-23T20:46:35Z</dcterms:created>
  <dcterms:modified xsi:type="dcterms:W3CDTF">2021-10-01T18:05:27Z</dcterms:modified>
</cp:coreProperties>
</file>