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7" i="1"/>
  <c r="BB28" i="1"/>
  <c r="BB29" i="1"/>
  <c r="BB30" i="1"/>
  <c r="BB31" i="1"/>
  <c r="BB32" i="1"/>
  <c r="BB33" i="1"/>
  <c r="BB34"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BB102" i="1"/>
  <c r="E3" i="1"/>
  <c r="K5" i="6" s="1"/>
  <c r="H3" i="1" s="1"/>
  <c r="B50" i="1" l="1"/>
  <c r="B47" i="1"/>
  <c r="B41" i="1"/>
  <c r="B71" i="1"/>
  <c r="B63" i="1"/>
  <c r="B110" i="1"/>
  <c r="B105" i="1"/>
  <c r="B102" i="1"/>
  <c r="B94" i="1"/>
  <c r="B90" i="1"/>
  <c r="B83" i="1"/>
  <c r="B82" i="1"/>
  <c r="B78" i="1"/>
  <c r="B77" i="1"/>
  <c r="B74" i="1"/>
  <c r="B73" i="1"/>
  <c r="B69" i="1"/>
  <c r="B66" i="1"/>
  <c r="B58" i="1"/>
  <c r="B54" i="1"/>
  <c r="B51" i="1"/>
  <c r="B49" i="1"/>
  <c r="B42" i="1"/>
  <c r="B39" i="1"/>
  <c r="B38" i="1"/>
  <c r="B34" i="1"/>
  <c r="B22" i="1"/>
  <c r="B18" i="1"/>
  <c r="B107" i="1"/>
  <c r="B79" i="1"/>
  <c r="B75" i="1"/>
  <c r="B11" i="1"/>
  <c r="B91" i="1"/>
  <c r="B25" i="1"/>
  <c r="B19" i="1"/>
  <c r="B87" i="1"/>
  <c r="B59" i="1"/>
  <c r="B27" i="1"/>
  <c r="B23" i="1"/>
  <c r="B57" i="1"/>
  <c r="B53" i="1"/>
  <c r="B31" i="1"/>
  <c r="B21" i="1"/>
  <c r="B89" i="1"/>
  <c r="B61" i="1"/>
  <c r="B28" i="1"/>
  <c r="B109" i="1"/>
  <c r="B81" i="1"/>
  <c r="B106" i="1"/>
  <c r="B98" i="1"/>
  <c r="B65" i="1"/>
  <c r="B37" i="1"/>
  <c r="B15" i="1"/>
  <c r="B92" i="1"/>
  <c r="B88" i="1"/>
  <c r="B76" i="1"/>
  <c r="B68" i="1"/>
  <c r="B64" i="1"/>
  <c r="B56" i="1"/>
  <c r="B52" i="1"/>
  <c r="B44" i="1"/>
  <c r="B40" i="1"/>
  <c r="B36" i="1"/>
  <c r="B24" i="1"/>
  <c r="B20" i="1"/>
  <c r="B16" i="1"/>
  <c r="B43" i="1"/>
  <c r="BB26" i="1"/>
  <c r="B26" i="1"/>
  <c r="B104" i="1"/>
  <c r="B103" i="1"/>
  <c r="B101" i="1"/>
  <c r="B100" i="1"/>
  <c r="B99" i="1"/>
  <c r="B97" i="1"/>
  <c r="B96" i="1"/>
  <c r="B95" i="1"/>
  <c r="BB35" i="1"/>
  <c r="B35" i="1"/>
  <c r="B14" i="1"/>
  <c r="B84" i="1"/>
  <c r="B29" i="1"/>
  <c r="B108" i="1"/>
  <c r="B55" i="1"/>
  <c r="B45" i="1"/>
  <c r="B17" i="1"/>
  <c r="B12" i="1"/>
  <c r="B80" i="1"/>
  <c r="B72" i="1"/>
  <c r="B70" i="1"/>
  <c r="B62" i="1"/>
  <c r="B60" i="1"/>
  <c r="B48" i="1"/>
  <c r="B46" i="1"/>
  <c r="B33" i="1"/>
  <c r="B32" i="1"/>
  <c r="B86" i="1"/>
  <c r="B85" i="1"/>
  <c r="B30" i="1"/>
  <c r="B13" i="1"/>
  <c r="B93" i="1"/>
  <c r="B67" i="1"/>
</calcChain>
</file>

<file path=xl/sharedStrings.xml><?xml version="1.0" encoding="utf-8"?>
<sst xmlns="http://schemas.openxmlformats.org/spreadsheetml/2006/main" count="180" uniqueCount="61">
  <si>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</si>
  <si>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</si>
  <si>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</si>
  <si>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</si>
  <si>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</si>
  <si>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</si>
  <si>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</si>
  <si>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</si>
  <si>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</si>
  <si>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</si>
  <si>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</si>
  <si>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</si>
  <si>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</si>
  <si>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</si>
  <si>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</si>
  <si>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</si>
  <si>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</si>
  <si>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</si>
  <si>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</si>
  <si>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</si>
  <si>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</si>
  <si>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</si>
  <si>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</si>
  <si>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</si>
  <si>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Medium-Voltage, Dry-Type Distribution Transformers Based on kVA Grouping</t>
  </si>
  <si>
    <t>Least Efficient Model Number in kVA Grouping</t>
  </si>
  <si>
    <t>Most Efficient Model Number in kVA Grouping</t>
  </si>
  <si>
    <t>Is Certification based on an Alternate Way of Determining Measures of Energy Conservation?</t>
  </si>
  <si>
    <t>kVA Rating</t>
  </si>
  <si>
    <t>Is the Insulation Type "Medium-Voltage, Dry-Type"?</t>
  </si>
  <si>
    <t>Number of Phases</t>
  </si>
  <si>
    <t>Basic Impulse Insulation Level (BIL) Group Rating (kVA)</t>
  </si>
  <si>
    <t>Represented Efficiency of Least Efficient Model in kVA Grouping (%)</t>
  </si>
  <si>
    <t>Represented Efficiency of Most Efficient Model in kVA Grouping (%)</t>
  </si>
  <si>
    <t>DOE F 220.52</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</si>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</sst>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28"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9" fillId="3" borderId="0"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29"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9" fillId="8" borderId="29"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30"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0"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6" customWidth="1"/>
    <col min="2" max="2" width="12.28515625" style="93" customWidth="1"/>
    <col min="3" max="3" width="7.7109375" style="93" customWidth="1"/>
    <col min="4" max="4" width="33.7109375" style="93" customWidth="1"/>
    <col min="5" max="5" width="12.7109375" style="93" customWidth="1"/>
    <col min="6" max="6" width="3.7109375" style="93" customWidth="1"/>
    <col min="7" max="7" width="3.7109375" style="94" customWidth="1"/>
    <col min="8" max="8" width="12.28515625" style="93" customWidth="1"/>
    <col min="9" max="9" width="7.7109375" style="93" customWidth="1"/>
    <col min="10" max="10" width="33.7109375" style="93" customWidth="1"/>
    <col min="11" max="11" width="12.7109375" style="93" customWidth="1"/>
    <col min="12" max="12" width="3.7109375" style="93" customWidth="1"/>
    <col min="13" max="13" width="8.7109375" style="93" customWidth="1"/>
    <col min="14" max="14" width="13.42578125" style="93" hidden="1" customWidth="1"/>
    <col min="15" max="15" width="13.85546875" style="93" hidden="1" customWidth="1"/>
    <col min="16" max="16" width="9.140625" style="193" hidden="1" customWidth="1"/>
    <col min="17" max="17" width="12.7109375" style="93" bestFit="1" customWidth="1"/>
    <col min="18" max="16384" width="9.140625" style="93"/>
  </cols>
  <sheetData>
    <row r="1" spans="1:18" ht="12.95" customHeight="1" x14ac:dyDescent="0.2">
      <c r="A1" s="247" t="s">
        <v>60</v>
      </c>
      <c r="L1" s="95" t="s">
        <v>35</v>
      </c>
      <c r="P1" s="96">
        <v>13</v>
      </c>
    </row>
    <row r="2" spans="1:18" ht="17.100000000000001" customHeight="1" x14ac:dyDescent="0.2">
      <c r="A2" s="97" t="s">
        <v>34</v>
      </c>
      <c r="B2" s="98"/>
      <c r="C2" s="98"/>
      <c r="J2" s="99"/>
      <c r="K2" s="100"/>
      <c r="N2" s="101" t="s">
        <v>36</v>
      </c>
      <c r="O2" s="101" t="s">
        <v>21</v>
      </c>
      <c r="P2" s="96">
        <v>17</v>
      </c>
    </row>
    <row r="3" spans="1:18" s="100" customFormat="1" ht="20.100000000000001" customHeight="1" x14ac:dyDescent="0.2">
      <c r="A3" s="102" t="str">
        <f>D3</f>
        <v>Medium-Voltage, Dry-Type Distribution Transformers Based on kVA Grouping</v>
      </c>
      <c r="C3" s="103" t="s">
        <v>37</v>
      </c>
      <c r="D3" s="205" t="s">
        <v>24</v>
      </c>
      <c r="E3" s="205"/>
      <c r="F3" s="205"/>
      <c r="G3" s="205"/>
      <c r="H3" s="205"/>
      <c r="I3" s="205"/>
      <c r="J3" s="104" t="s">
        <v>17</v>
      </c>
      <c r="K3" s="20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6"/>
      <c r="M3" s="105"/>
      <c r="N3" s="106">
        <f>N11</f>
        <v>0</v>
      </c>
      <c r="O3" s="106">
        <f>N12</f>
        <v>0</v>
      </c>
      <c r="P3" s="96">
        <v>20</v>
      </c>
    </row>
    <row r="4" spans="1:18" s="100" customFormat="1" ht="9.9499999999999993" customHeight="1" x14ac:dyDescent="0.2">
      <c r="A4" s="102" t="str">
        <f>RIGHT(L1,LEN(L1)-8)</f>
        <v>5.0</v>
      </c>
      <c r="B4" s="107"/>
      <c r="C4" s="107"/>
      <c r="D4" s="205"/>
      <c r="E4" s="205"/>
      <c r="F4" s="205"/>
      <c r="G4" s="205"/>
      <c r="H4" s="205"/>
      <c r="I4" s="205"/>
      <c r="M4" s="105"/>
      <c r="P4" s="96">
        <v>10</v>
      </c>
    </row>
    <row r="5" spans="1:18" s="100" customFormat="1" ht="20.100000000000001" customHeight="1" x14ac:dyDescent="0.2">
      <c r="A5" s="108"/>
      <c r="D5" s="205"/>
      <c r="E5" s="205"/>
      <c r="F5" s="205"/>
      <c r="G5" s="205"/>
      <c r="H5" s="205"/>
      <c r="I5" s="205"/>
      <c r="J5" s="104" t="s">
        <v>18</v>
      </c>
      <c r="K5" s="207" t="str">
        <f>IF(OR(K3="Error",Input!E3="Error"),"Error",IF(OR(K3="No Data",Input!E3="No Data"),"No Data","OK"))</f>
        <v>No Data</v>
      </c>
      <c r="L5" s="207"/>
      <c r="M5" s="109"/>
      <c r="N5" s="106" t="str">
        <f>IF(N3=1,"U.S. Manufacturer",IF(N3=2,"Importer","No Type"))</f>
        <v>No Type</v>
      </c>
      <c r="O5" s="106" t="str">
        <f>IF(O3=1,IF(N3=1,"U.S. Manufacturer",IF(N3=2,"Importer","No Type")),IF(O3=2,"Third Party Representative","No Type"))</f>
        <v>No Type</v>
      </c>
      <c r="P5" s="96">
        <v>20</v>
      </c>
    </row>
    <row r="6" spans="1:18" s="100" customFormat="1" ht="20.100000000000001" customHeight="1" x14ac:dyDescent="0.2">
      <c r="A6" s="108"/>
      <c r="D6" s="208" t="s">
        <v>38</v>
      </c>
      <c r="E6" s="208"/>
      <c r="F6" s="110"/>
      <c r="G6" s="110"/>
      <c r="H6" s="110"/>
      <c r="I6" s="110"/>
      <c r="J6" s="104"/>
      <c r="K6" s="111"/>
      <c r="L6" s="111"/>
      <c r="M6" s="109"/>
      <c r="N6" s="106"/>
      <c r="O6" s="106"/>
      <c r="P6" s="96">
        <v>20</v>
      </c>
    </row>
    <row r="7" spans="1:18" s="100" customFormat="1" ht="9.9499999999999993" customHeight="1" thickBot="1" x14ac:dyDescent="0.25">
      <c r="A7" s="108"/>
      <c r="B7" s="107"/>
      <c r="C7" s="107"/>
      <c r="D7" s="107"/>
      <c r="E7" s="112"/>
      <c r="G7" s="94"/>
      <c r="H7" s="113"/>
      <c r="I7" s="113"/>
      <c r="J7" s="113"/>
      <c r="K7" s="113"/>
      <c r="L7" s="113"/>
      <c r="M7" s="113"/>
      <c r="N7" s="105"/>
      <c r="O7" s="105"/>
      <c r="P7" s="114">
        <v>10</v>
      </c>
      <c r="Q7" s="109"/>
    </row>
    <row r="8" spans="1:18" s="100" customFormat="1" ht="39.950000000000003" customHeight="1" thickBot="1" x14ac:dyDescent="0.25">
      <c r="A8" s="209" t="s">
        <v>39</v>
      </c>
      <c r="B8" s="210"/>
      <c r="C8" s="210"/>
      <c r="D8" s="210"/>
      <c r="E8" s="210"/>
      <c r="F8" s="210"/>
      <c r="G8" s="210"/>
      <c r="H8" s="210"/>
      <c r="I8" s="210"/>
      <c r="J8" s="210"/>
      <c r="K8" s="210"/>
      <c r="L8" s="211"/>
      <c r="M8" s="113"/>
      <c r="N8" s="105"/>
      <c r="O8" s="105"/>
      <c r="P8" s="114">
        <v>40</v>
      </c>
      <c r="Q8" s="109"/>
    </row>
    <row r="9" spans="1:18" s="100" customFormat="1" ht="18" customHeight="1" x14ac:dyDescent="0.2">
      <c r="A9" s="115"/>
      <c r="B9" s="116" t="s">
        <v>40</v>
      </c>
      <c r="C9" s="116"/>
      <c r="D9" s="117"/>
      <c r="E9" s="117"/>
      <c r="F9" s="118"/>
      <c r="G9" s="115"/>
      <c r="H9" s="116" t="s">
        <v>41</v>
      </c>
      <c r="I9" s="116"/>
      <c r="J9" s="117"/>
      <c r="K9" s="117"/>
      <c r="L9" s="118"/>
      <c r="M9" s="94"/>
      <c r="N9" s="94"/>
      <c r="O9" s="105"/>
      <c r="P9" s="114">
        <v>18</v>
      </c>
      <c r="Q9" s="105"/>
      <c r="R9" s="109"/>
    </row>
    <row r="10" spans="1:18" s="100" customFormat="1" ht="18" customHeight="1" thickBot="1" x14ac:dyDescent="0.25">
      <c r="A10" s="119"/>
      <c r="B10" s="120" t="s">
        <v>42</v>
      </c>
      <c r="C10" s="120"/>
      <c r="D10" s="120"/>
      <c r="E10" s="120"/>
      <c r="F10" s="121"/>
      <c r="G10" s="119"/>
      <c r="H10" s="122" t="s">
        <v>43</v>
      </c>
      <c r="I10" s="122"/>
      <c r="J10" s="123"/>
      <c r="K10" s="124"/>
      <c r="L10" s="121"/>
      <c r="M10" s="113"/>
      <c r="N10" s="105"/>
      <c r="O10" s="105"/>
      <c r="P10" s="114">
        <v>18</v>
      </c>
      <c r="Q10" s="109"/>
    </row>
    <row r="11" spans="1:18" s="100" customFormat="1" ht="27.95" customHeight="1" x14ac:dyDescent="0.2">
      <c r="A11" s="119"/>
      <c r="B11" s="212"/>
      <c r="C11" s="213"/>
      <c r="D11" s="214" t="str">
        <f>IF(OR(N11=1,N11=2),"","Please enter required data")</f>
        <v>Please enter required data</v>
      </c>
      <c r="E11" s="124"/>
      <c r="F11" s="121"/>
      <c r="G11" s="119"/>
      <c r="H11" s="212"/>
      <c r="I11" s="215"/>
      <c r="J11" s="213"/>
      <c r="K11" s="216" t="str">
        <f>IF(OR(N12=1,N12=2),"","Please enter required data")</f>
        <v>Please enter required data</v>
      </c>
      <c r="L11" s="121"/>
      <c r="M11" s="113"/>
      <c r="N11" s="125">
        <v>0</v>
      </c>
      <c r="O11" s="126"/>
      <c r="P11" s="114">
        <v>28</v>
      </c>
      <c r="Q11" s="109"/>
    </row>
    <row r="12" spans="1:18" s="135" customFormat="1" ht="27.95" customHeight="1" thickBot="1" x14ac:dyDescent="0.25">
      <c r="A12" s="127"/>
      <c r="B12" s="217"/>
      <c r="C12" s="218"/>
      <c r="D12" s="214"/>
      <c r="E12" s="128"/>
      <c r="F12" s="129"/>
      <c r="G12" s="127"/>
      <c r="H12" s="217"/>
      <c r="I12" s="219"/>
      <c r="J12" s="218"/>
      <c r="K12" s="216"/>
      <c r="L12" s="129"/>
      <c r="M12" s="130"/>
      <c r="N12" s="131">
        <v>0</v>
      </c>
      <c r="O12" s="132"/>
      <c r="P12" s="133">
        <v>28</v>
      </c>
      <c r="Q12" s="134"/>
    </row>
    <row r="13" spans="1:18" s="100" customFormat="1" ht="12.95" customHeight="1" x14ac:dyDescent="0.2">
      <c r="A13" s="119"/>
      <c r="B13" s="123"/>
      <c r="C13" s="123"/>
      <c r="D13" s="123"/>
      <c r="E13" s="124"/>
      <c r="F13" s="121"/>
      <c r="G13" s="119"/>
      <c r="H13" s="123"/>
      <c r="I13" s="123"/>
      <c r="J13" s="123"/>
      <c r="K13" s="124"/>
      <c r="L13" s="121"/>
      <c r="M13" s="113"/>
      <c r="N13" s="105"/>
      <c r="O13" s="94"/>
      <c r="P13" s="114">
        <v>13</v>
      </c>
      <c r="Q13" s="109"/>
    </row>
    <row r="14" spans="1:18" s="144" customFormat="1" ht="12.95" customHeight="1" x14ac:dyDescent="0.2">
      <c r="A14" s="136"/>
      <c r="B14" s="137" t="s">
        <v>44</v>
      </c>
      <c r="C14" s="137"/>
      <c r="D14" s="138"/>
      <c r="E14" s="139"/>
      <c r="F14" s="140"/>
      <c r="G14" s="136"/>
      <c r="H14" s="137" t="s">
        <v>45</v>
      </c>
      <c r="I14" s="137"/>
      <c r="J14" s="138"/>
      <c r="K14" s="139"/>
      <c r="L14" s="140"/>
      <c r="M14" s="141"/>
      <c r="N14" s="142"/>
      <c r="O14" s="143"/>
      <c r="P14" s="114">
        <v>13</v>
      </c>
    </row>
    <row r="15" spans="1:18" s="151" customFormat="1" ht="12.95" customHeight="1" thickBot="1" x14ac:dyDescent="0.25">
      <c r="A15" s="145"/>
      <c r="B15" s="146"/>
      <c r="C15" s="146"/>
      <c r="D15" s="147"/>
      <c r="E15" s="146"/>
      <c r="F15" s="148"/>
      <c r="G15" s="145"/>
      <c r="H15" s="146"/>
      <c r="I15" s="146"/>
      <c r="J15" s="147"/>
      <c r="K15" s="146"/>
      <c r="L15" s="148"/>
      <c r="M15" s="149"/>
      <c r="N15" s="94"/>
      <c r="O15" s="150"/>
      <c r="P15" s="114">
        <v>13</v>
      </c>
    </row>
    <row r="16" spans="1:18" s="151" customFormat="1" ht="23.1" customHeight="1" thickBot="1" x14ac:dyDescent="0.25">
      <c r="A16" s="195" t="s">
        <v>46</v>
      </c>
      <c r="B16" s="196"/>
      <c r="C16" s="197"/>
      <c r="D16" s="152"/>
      <c r="E16" s="153" t="str">
        <f>IF(ISBLANK(D16),"Please enter required data",IF(ISNONTEXT(D16),"Please enter required data",""))</f>
        <v>Please enter required data</v>
      </c>
      <c r="F16" s="154"/>
      <c r="G16" s="195" t="s">
        <v>46</v>
      </c>
      <c r="H16" s="196"/>
      <c r="I16" s="197"/>
      <c r="J16" s="152"/>
      <c r="K16" s="155" t="str">
        <f>IF($N$12=1,IF(ISBLANK(J16),"","No entry should be made"),IF(ISBLANK(J16),"Please enter required data",IF(ISNONTEXT(J16),"Please enter required data","")))</f>
        <v>Please enter required data</v>
      </c>
      <c r="L16" s="154"/>
      <c r="M16" s="149"/>
      <c r="N16" s="150" t="s">
        <v>20</v>
      </c>
      <c r="O16" s="150"/>
      <c r="P16" s="114">
        <v>23</v>
      </c>
      <c r="Q16" s="156"/>
    </row>
    <row r="17" spans="1:84" s="151" customFormat="1" ht="23.1" customHeight="1" thickBot="1" x14ac:dyDescent="0.25">
      <c r="A17" s="195" t="s">
        <v>47</v>
      </c>
      <c r="B17" s="196"/>
      <c r="C17" s="197"/>
      <c r="D17" s="152"/>
      <c r="E17" s="153" t="str">
        <f>IF(ISBLANK(D17),"Please enter required data",IF(ISNONTEXT(D17),"Please enter required data",""))</f>
        <v>Please enter required data</v>
      </c>
      <c r="F17" s="154"/>
      <c r="G17" s="195" t="s">
        <v>47</v>
      </c>
      <c r="H17" s="196"/>
      <c r="I17" s="197"/>
      <c r="J17" s="152"/>
      <c r="K17" s="155" t="str">
        <f>IF($N$12=1,IF(ISBLANK(J17),"","No entry should be made"),IF(ISBLANK(J17),"Please enter required data",IF(ISNONTEXT(J17),"Please enter required data","")))</f>
        <v>Please enter required data</v>
      </c>
      <c r="L17" s="154"/>
      <c r="M17" s="149"/>
      <c r="N17" s="150" t="s">
        <v>20</v>
      </c>
      <c r="O17" s="150"/>
      <c r="P17" s="114">
        <v>23</v>
      </c>
      <c r="Q17" s="156"/>
    </row>
    <row r="18" spans="1:84" s="151" customFormat="1" ht="23.1" customHeight="1" thickBot="1" x14ac:dyDescent="0.25">
      <c r="A18" s="202" t="s">
        <v>48</v>
      </c>
      <c r="B18" s="203"/>
      <c r="C18" s="204"/>
      <c r="D18" s="152"/>
      <c r="E18" s="153" t="str">
        <f>IF(ISBLANK(D18),"Please enter required data",IF(ISNONTEXT(D18),"Please enter required data",""))</f>
        <v>Please enter required data</v>
      </c>
      <c r="F18" s="154"/>
      <c r="G18" s="202" t="s">
        <v>48</v>
      </c>
      <c r="H18" s="203"/>
      <c r="I18" s="204"/>
      <c r="J18" s="152"/>
      <c r="K18" s="155" t="str">
        <f>IF($N$12=1,IF(ISBLANK(J18),"","No entry should be made"),IF(ISBLANK(J18),"Please enter required data",IF(ISNONTEXT(J18),"Please enter required data","")))</f>
        <v>Please enter required data</v>
      </c>
      <c r="L18" s="154"/>
      <c r="M18" s="149"/>
      <c r="N18" s="150" t="s">
        <v>20</v>
      </c>
      <c r="O18" s="150"/>
      <c r="P18" s="114">
        <v>23</v>
      </c>
      <c r="Q18" s="156"/>
    </row>
    <row r="19" spans="1:84" s="151" customFormat="1" ht="23.1" customHeight="1" thickBot="1" x14ac:dyDescent="0.25">
      <c r="A19" s="195" t="s">
        <v>49</v>
      </c>
      <c r="B19" s="196"/>
      <c r="C19" s="197"/>
      <c r="D19" s="152"/>
      <c r="E19" s="153" t="str">
        <f>IF(ISBLANK(D19),"Please enter required data","")</f>
        <v>Please enter required data</v>
      </c>
      <c r="F19" s="154"/>
      <c r="G19" s="195" t="s">
        <v>49</v>
      </c>
      <c r="H19" s="196"/>
      <c r="I19" s="197"/>
      <c r="J19" s="152"/>
      <c r="K19" s="155" t="str">
        <f>IF($N$12=1,IF(ISBLANK(J19),"","No entry should be made"),IF(ISBLANK(J19),"Please enter required data",""))</f>
        <v>Please enter required data</v>
      </c>
      <c r="L19" s="154"/>
      <c r="M19" s="149"/>
      <c r="N19" s="150" t="s">
        <v>20</v>
      </c>
      <c r="O19" s="150"/>
      <c r="P19" s="114">
        <v>23</v>
      </c>
      <c r="Q19" s="156"/>
    </row>
    <row r="20" spans="1:84" s="151" customFormat="1" ht="23.1" customHeight="1" thickBot="1" x14ac:dyDescent="0.25">
      <c r="A20" s="195" t="s">
        <v>50</v>
      </c>
      <c r="B20" s="196"/>
      <c r="C20" s="197"/>
      <c r="D20" s="65"/>
      <c r="E20" s="153" t="str">
        <f>IF(IF(ISERROR(FIND("@",D20)),1,0)+IF(ISERROR(FIND(".",D20)),1,0)&gt;0,"Please enter required data"," ")</f>
        <v>Please enter required data</v>
      </c>
      <c r="F20" s="154"/>
      <c r="G20" s="195" t="s">
        <v>50</v>
      </c>
      <c r="H20" s="196"/>
      <c r="I20" s="197"/>
      <c r="J20" s="65"/>
      <c r="K20" s="155" t="str">
        <f>IF($N$12=1,IF(ISBLANK(J20),"","No entry should be made"),IF(IF(ISERROR(FIND("@",J20)),1,0)+IF(ISERROR(FIND(".",J20)),1,0)&gt;0,"Please enter required data"," "))</f>
        <v>Please enter required data</v>
      </c>
      <c r="L20" s="154"/>
      <c r="M20" s="149"/>
      <c r="N20" s="150" t="s">
        <v>20</v>
      </c>
      <c r="O20" s="150"/>
      <c r="P20" s="114">
        <v>23</v>
      </c>
      <c r="Q20" s="156"/>
    </row>
    <row r="21" spans="1:84" s="151" customFormat="1" ht="12.95" customHeight="1" thickBot="1" x14ac:dyDescent="0.25">
      <c r="A21" s="157"/>
      <c r="B21" s="158"/>
      <c r="C21" s="158"/>
      <c r="D21" s="158"/>
      <c r="E21" s="159"/>
      <c r="F21" s="160"/>
      <c r="G21" s="157"/>
      <c r="H21" s="158"/>
      <c r="I21" s="158"/>
      <c r="J21" s="158"/>
      <c r="K21" s="159"/>
      <c r="L21" s="160"/>
      <c r="M21" s="149"/>
      <c r="N21" s="150"/>
      <c r="O21" s="150"/>
      <c r="P21" s="114">
        <v>13</v>
      </c>
      <c r="Q21" s="156"/>
    </row>
    <row r="22" spans="1:84" s="151" customFormat="1" ht="12.95" customHeight="1" x14ac:dyDescent="0.2">
      <c r="E22" s="161"/>
      <c r="G22" s="94"/>
      <c r="H22" s="149"/>
      <c r="I22" s="149"/>
      <c r="J22" s="149"/>
      <c r="K22" s="149"/>
      <c r="L22" s="149"/>
      <c r="M22" s="149"/>
      <c r="N22" s="150"/>
      <c r="O22" s="150"/>
      <c r="P22" s="114">
        <v>13</v>
      </c>
      <c r="Q22" s="156"/>
    </row>
    <row r="23" spans="1:84" s="100" customFormat="1" ht="17.100000000000001" customHeight="1" x14ac:dyDescent="0.2">
      <c r="A23" s="108"/>
      <c r="B23" s="162" t="str">
        <f>"Compliance Statement "&amp;IF(N12=2,"- Third Party Representative", IF(AND(N11=1,N12=1),"- U.S. Manufacturer",IF(AND(N11=2,N12=1),"- Importer","")))</f>
        <v xml:space="preserve">Compliance Statement </v>
      </c>
      <c r="C23" s="163"/>
      <c r="G23" s="94"/>
      <c r="P23" s="96">
        <v>17</v>
      </c>
      <c r="R23" s="164"/>
      <c r="S23" s="164"/>
      <c r="T23" s="124"/>
      <c r="U23" s="165"/>
      <c r="V23" s="165"/>
    </row>
    <row r="24" spans="1:84" s="100" customFormat="1" ht="114.95" customHeight="1" x14ac:dyDescent="0.2">
      <c r="A24" s="108"/>
      <c r="B24" s="199" t="str">
        <f>IF(N12=0,"Select one of the options for 'Submitter - Party Submitting This Report' above",IF(N12=1,N24,IF(N12=2,O24,"Error in Submitter Type")))</f>
        <v>Select one of the options for 'Submitter - Party Submitting This Report' above</v>
      </c>
      <c r="C24" s="199"/>
      <c r="D24" s="199"/>
      <c r="E24" s="199"/>
      <c r="F24" s="199"/>
      <c r="G24" s="199"/>
      <c r="H24" s="199"/>
      <c r="I24" s="199"/>
      <c r="J24" s="199"/>
      <c r="K24" s="199"/>
      <c r="L24" s="166"/>
      <c r="M24" s="166"/>
      <c r="N24" s="166" t="s">
        <v>51</v>
      </c>
      <c r="O24" s="166" t="s">
        <v>52</v>
      </c>
      <c r="P24" s="167">
        <v>115</v>
      </c>
      <c r="S24" s="124"/>
      <c r="T24" s="165"/>
      <c r="U24" s="165"/>
      <c r="V24" s="164"/>
    </row>
    <row r="25" spans="1:84" s="171" customFormat="1" ht="6" customHeight="1" thickBot="1" x14ac:dyDescent="0.25">
      <c r="A25" s="168"/>
      <c r="B25" s="169"/>
      <c r="C25" s="169"/>
      <c r="D25" s="169"/>
      <c r="E25" s="169"/>
      <c r="F25" s="169"/>
      <c r="G25" s="169"/>
      <c r="H25" s="169"/>
      <c r="I25" s="169"/>
      <c r="J25" s="169"/>
      <c r="K25" s="169"/>
      <c r="L25" s="170"/>
      <c r="M25" s="170"/>
      <c r="N25" s="170"/>
      <c r="O25" s="170"/>
      <c r="P25" s="167">
        <v>6</v>
      </c>
      <c r="S25" s="124"/>
      <c r="T25" s="172"/>
      <c r="U25" s="172"/>
      <c r="V25" s="173"/>
    </row>
    <row r="26" spans="1:84" s="146" customFormat="1" ht="38.1" customHeight="1" thickBot="1" x14ac:dyDescent="0.25">
      <c r="A26" s="174"/>
      <c r="B26" s="200" t="s">
        <v>53</v>
      </c>
      <c r="C26" s="201"/>
      <c r="D26" s="64"/>
      <c r="E26" s="155" t="str">
        <f>IF(ISBLANK(D26),"Please enter required data",IF(ISNONTEXT(D26),"Please enter required data",""))</f>
        <v>Please enter required data</v>
      </c>
      <c r="F26" s="175"/>
      <c r="G26" s="176"/>
      <c r="I26" s="177" t="s">
        <v>54</v>
      </c>
      <c r="J26" s="66"/>
      <c r="K26" s="178" t="str">
        <f>IF(ISNUMBER(J26),"","Please enter required data")</f>
        <v>Please enter required data</v>
      </c>
      <c r="L26" s="175"/>
      <c r="M26" s="175"/>
      <c r="P26" s="96">
        <v>38</v>
      </c>
    </row>
    <row r="27" spans="1:84" s="146" customFormat="1" ht="12.95" customHeight="1" x14ac:dyDescent="0.2">
      <c r="F27" s="179"/>
      <c r="G27" s="180"/>
      <c r="J27" s="181"/>
      <c r="P27" s="96">
        <v>13</v>
      </c>
      <c r="CF27" s="63"/>
    </row>
    <row r="28" spans="1:84" ht="12.95" customHeight="1" thickBot="1" x14ac:dyDescent="0.25">
      <c r="A28" s="182"/>
      <c r="B28" s="183"/>
      <c r="C28" s="183"/>
      <c r="D28" s="183"/>
      <c r="E28" s="183"/>
      <c r="F28" s="183"/>
      <c r="G28" s="184"/>
      <c r="H28" s="183"/>
      <c r="I28" s="183"/>
      <c r="J28" s="185"/>
      <c r="K28" s="183"/>
      <c r="L28" s="183"/>
      <c r="P28" s="96">
        <v>13</v>
      </c>
    </row>
    <row r="29" spans="1:84" ht="12.95" customHeight="1" x14ac:dyDescent="0.2">
      <c r="E29" s="187"/>
      <c r="F29" s="187"/>
      <c r="G29" s="188"/>
      <c r="H29" s="187"/>
      <c r="I29" s="187"/>
      <c r="J29" s="187"/>
      <c r="K29" s="187"/>
      <c r="L29" s="187"/>
      <c r="P29" s="96">
        <v>13</v>
      </c>
    </row>
    <row r="30" spans="1:84" ht="12.95" customHeight="1" x14ac:dyDescent="0.2">
      <c r="B30" s="247" t="s">
        <v>60</v>
      </c>
      <c r="C30" s="189"/>
      <c r="D30" s="186"/>
      <c r="E30" s="186"/>
      <c r="P30" s="96">
        <v>13</v>
      </c>
    </row>
    <row r="31" spans="1:84" ht="12.95" customHeight="1" x14ac:dyDescent="0.2">
      <c r="B31" s="190"/>
      <c r="C31" s="190"/>
      <c r="D31" s="186"/>
      <c r="E31" s="186"/>
      <c r="P31" s="96">
        <v>13</v>
      </c>
    </row>
    <row r="32" spans="1:84" ht="12.95" customHeight="1" x14ac:dyDescent="0.2">
      <c r="B32" s="191" t="s">
        <v>22</v>
      </c>
      <c r="C32" s="191"/>
      <c r="D32" s="186"/>
      <c r="E32" s="186"/>
      <c r="P32" s="96">
        <v>13</v>
      </c>
    </row>
    <row r="33" spans="1:16" ht="12.95" customHeight="1" x14ac:dyDescent="0.2">
      <c r="B33" s="191" t="s">
        <v>23</v>
      </c>
      <c r="C33" s="191"/>
      <c r="D33" s="186"/>
      <c r="E33" s="186"/>
      <c r="P33" s="96">
        <v>13</v>
      </c>
    </row>
    <row r="34" spans="1:16" ht="12.95" customHeight="1" x14ac:dyDescent="0.2">
      <c r="A34" s="93"/>
      <c r="B34" s="192"/>
      <c r="C34" s="192"/>
      <c r="D34" s="186"/>
      <c r="E34" s="186"/>
      <c r="P34" s="96">
        <v>13</v>
      </c>
    </row>
    <row r="35" spans="1:16" ht="185.1" customHeight="1" x14ac:dyDescent="0.2">
      <c r="A35" s="93"/>
      <c r="B35" s="198" t="s">
        <v>55</v>
      </c>
      <c r="C35" s="198"/>
      <c r="D35" s="198"/>
      <c r="E35" s="198"/>
      <c r="F35" s="198"/>
      <c r="G35" s="198"/>
      <c r="H35" s="198"/>
      <c r="I35" s="198"/>
      <c r="J35" s="198"/>
      <c r="K35" s="198"/>
      <c r="P35" s="96">
        <v>185</v>
      </c>
    </row>
    <row r="36" spans="1:16" x14ac:dyDescent="0.2">
      <c r="A36" s="93"/>
    </row>
    <row r="37" spans="1:16" x14ac:dyDescent="0.2">
      <c r="A37" s="93"/>
    </row>
    <row r="38" spans="1:16" x14ac:dyDescent="0.2">
      <c r="A38" s="93"/>
    </row>
  </sheetData>
  <sheetProtection algorithmName="SHA-512" hashValue="SKhVqUvTQece+s/HGgmtxNfs83IA4ezNksdiXk1bPSP+GPcQD/mrWChQtbgZNZd5OyPkZjIhgwMLZkTXpBioew==" saltValue="GIhutTSVz64xU8vy2pbqY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1" width="13.7109375" style="11" customWidth="1"/>
    <col min="22" max="23" width="14.71093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6.5703125" style="14"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70" t="str">
        <f>Certification!A3</f>
        <v>Medium-Voltage, Dry-Type Distribution Transformers Based on kVA Grouping</v>
      </c>
      <c r="B1" s="234" t="str">
        <f>Certification!D3</f>
        <v>Medium-Voltage, Dry-Type Distribution Transformers Based on kVA Grouping</v>
      </c>
      <c r="C1" s="234"/>
      <c r="D1" s="234"/>
      <c r="E1" s="234"/>
      <c r="F1" s="234"/>
      <c r="G1" s="234"/>
      <c r="I1" s="57" t="str">
        <f>Certification!L1</f>
        <v>Version 5.0</v>
      </c>
      <c r="K1" s="62"/>
    </row>
    <row r="2" spans="1:109" ht="13.5" thickBot="1" x14ac:dyDescent="0.25">
      <c r="A2" s="70" t="str">
        <f>Certification!A4</f>
        <v>5.0</v>
      </c>
    </row>
    <row r="3" spans="1:109" ht="25.5" customHeight="1" thickBot="1" x14ac:dyDescent="0.25">
      <c r="B3" s="231" t="s">
        <v>16</v>
      </c>
      <c r="C3" s="231"/>
      <c r="E3" s="54" t="str">
        <f>IF(COUNTA(INPUT)=0,"No Data",IF(COUNTIF(B11:B110,"Error")&gt;0,"Error","OK"))</f>
        <v>No Data</v>
      </c>
      <c r="F3" s="232" t="s">
        <v>18</v>
      </c>
      <c r="G3" s="232"/>
      <c r="H3" s="233" t="str">
        <f>Certification!K5</f>
        <v>No Data</v>
      </c>
      <c r="I3" s="233"/>
      <c r="K3" s="61"/>
      <c r="L3" s="235" t="s">
        <v>38</v>
      </c>
      <c r="M3" s="236"/>
      <c r="N3" s="237"/>
    </row>
    <row r="4" spans="1:109" s="35" customFormat="1" x14ac:dyDescent="0.2">
      <c r="C4" s="14"/>
      <c r="D4" s="14"/>
      <c r="E4" s="14"/>
      <c r="F4" s="14"/>
      <c r="G4" s="14"/>
      <c r="H4" s="14"/>
      <c r="I4" s="14"/>
      <c r="J4" s="14"/>
      <c r="K4" s="3"/>
      <c r="L4" s="50"/>
      <c r="M4" s="3"/>
      <c r="N4" s="3"/>
      <c r="O4" s="3"/>
      <c r="P4" s="14"/>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27" t="s">
        <v>15</v>
      </c>
      <c r="B5" s="227"/>
      <c r="C5" s="227"/>
      <c r="D5" s="227"/>
      <c r="E5" s="227"/>
      <c r="F5" s="227"/>
      <c r="G5" s="227"/>
      <c r="H5" s="227"/>
      <c r="I5" s="227"/>
      <c r="J5" s="60"/>
      <c r="K5" s="34"/>
      <c r="L5" s="58"/>
      <c r="M5" s="34"/>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28" t="s">
        <v>19</v>
      </c>
      <c r="B6" s="229"/>
      <c r="C6" s="229"/>
      <c r="D6" s="229"/>
      <c r="E6" s="229"/>
      <c r="F6" s="229"/>
      <c r="G6" s="229"/>
      <c r="H6" s="229"/>
      <c r="I6" s="230"/>
      <c r="J6" s="55"/>
      <c r="K6" s="55"/>
      <c r="L6" s="59"/>
      <c r="M6" s="55"/>
      <c r="N6" s="59"/>
      <c r="O6" s="55"/>
      <c r="P6" s="59"/>
      <c r="Q6" s="59"/>
      <c r="R6" s="59"/>
      <c r="S6" s="59"/>
      <c r="T6" s="59"/>
      <c r="U6" s="59"/>
      <c r="V6" s="59"/>
      <c r="W6" s="59"/>
      <c r="X6" s="59"/>
      <c r="Y6" s="8"/>
      <c r="Z6" s="239" t="s">
        <v>8</v>
      </c>
      <c r="AA6" s="238"/>
      <c r="AB6" s="238"/>
      <c r="AC6" s="238"/>
      <c r="AD6" s="238" t="s">
        <v>8</v>
      </c>
      <c r="AE6" s="238"/>
      <c r="AF6" s="238"/>
      <c r="AG6" s="194"/>
      <c r="AH6" s="238" t="s">
        <v>8</v>
      </c>
      <c r="AI6" s="238"/>
      <c r="AJ6" s="238"/>
      <c r="AK6" s="238" t="s">
        <v>8</v>
      </c>
      <c r="AL6" s="238"/>
      <c r="AM6" s="238"/>
      <c r="AN6" s="194"/>
      <c r="AO6" s="238" t="s">
        <v>8</v>
      </c>
      <c r="AP6" s="238"/>
      <c r="AQ6" s="238"/>
      <c r="AR6" s="238" t="s">
        <v>8</v>
      </c>
      <c r="AS6" s="238"/>
      <c r="AT6" s="246"/>
      <c r="AU6" s="79"/>
      <c r="AV6" s="33"/>
      <c r="AX6" s="1"/>
      <c r="DD6" s="7"/>
      <c r="DE6" s="7"/>
    </row>
    <row r="7" spans="1:109" ht="6" customHeight="1" x14ac:dyDescent="0.2">
      <c r="F7" s="46"/>
      <c r="G7" s="46"/>
      <c r="K7" s="46"/>
      <c r="L7" s="46"/>
      <c r="M7" s="46"/>
      <c r="N7" s="46"/>
      <c r="O7" s="46"/>
      <c r="Q7" s="46"/>
      <c r="AX7" s="1"/>
      <c r="AZ7" s="10"/>
      <c r="BA7" s="10"/>
      <c r="BB7" s="10"/>
      <c r="DD7" s="11"/>
      <c r="DE7" s="11"/>
    </row>
    <row r="8" spans="1:109" ht="6" customHeight="1" x14ac:dyDescent="0.2">
      <c r="F8" s="46"/>
      <c r="G8" s="46"/>
      <c r="K8" s="46"/>
      <c r="L8" s="46"/>
      <c r="M8" s="46"/>
      <c r="N8" s="46"/>
      <c r="O8" s="46"/>
      <c r="Q8" s="46"/>
      <c r="AX8" s="1"/>
      <c r="AZ8" s="10"/>
      <c r="BA8" s="10"/>
      <c r="BB8" s="10"/>
      <c r="DD8" s="11"/>
      <c r="DE8" s="11"/>
    </row>
    <row r="9" spans="1:109" ht="15.2" customHeight="1" x14ac:dyDescent="0.2">
      <c r="A9" s="240" t="s">
        <v>0</v>
      </c>
      <c r="B9" s="240" t="s">
        <v>6</v>
      </c>
      <c r="C9" s="221" t="s">
        <v>59</v>
      </c>
      <c r="D9" s="221"/>
      <c r="E9" s="221" t="s">
        <v>9</v>
      </c>
      <c r="F9" s="221" t="s">
        <v>25</v>
      </c>
      <c r="G9" s="221" t="s">
        <v>26</v>
      </c>
      <c r="H9" s="221" t="s">
        <v>1</v>
      </c>
      <c r="I9" s="221" t="s">
        <v>57</v>
      </c>
      <c r="J9" s="46"/>
      <c r="K9" s="223" t="s">
        <v>10</v>
      </c>
      <c r="L9" s="223" t="s">
        <v>11</v>
      </c>
      <c r="M9" s="223" t="s">
        <v>13</v>
      </c>
      <c r="N9" s="223" t="s">
        <v>12</v>
      </c>
      <c r="O9" s="223" t="s">
        <v>14</v>
      </c>
      <c r="P9" s="223" t="s">
        <v>27</v>
      </c>
      <c r="Q9" s="243"/>
      <c r="R9" s="221" t="s">
        <v>28</v>
      </c>
      <c r="S9" s="223" t="s">
        <v>29</v>
      </c>
      <c r="T9" s="221" t="s">
        <v>30</v>
      </c>
      <c r="U9" s="221" t="s">
        <v>31</v>
      </c>
      <c r="V9" s="221" t="s">
        <v>32</v>
      </c>
      <c r="W9" s="221" t="s">
        <v>33</v>
      </c>
      <c r="X9" s="223"/>
      <c r="Z9" s="221" t="str">
        <f t="shared" ref="Z9:AF9" si="0">C9&amp;" Status"</f>
        <v>Manufacturer Status</v>
      </c>
      <c r="AA9" s="221" t="str">
        <f t="shared" si="0"/>
        <v xml:space="preserve"> Status</v>
      </c>
      <c r="AB9" s="221" t="str">
        <f t="shared" si="0"/>
        <v>Brand Name(s) Status</v>
      </c>
      <c r="AC9" s="221" t="str">
        <f t="shared" si="0"/>
        <v>Least Efficient Model Number in kVA Grouping Status</v>
      </c>
      <c r="AD9" s="221" t="str">
        <f t="shared" si="0"/>
        <v>Most Efficient Model Number in kVA Grouping Status</v>
      </c>
      <c r="AE9" s="221" t="str">
        <f t="shared" si="0"/>
        <v>Action Status</v>
      </c>
      <c r="AF9" s="221" t="str">
        <f t="shared" si="0"/>
        <v>Product Group Code Status</v>
      </c>
      <c r="AG9" s="3"/>
      <c r="AH9" s="221" t="str">
        <f t="shared" ref="AH9:AU9" si="1">K9&amp;" Status"</f>
        <v>Sample Size (Number of Units Tested) Status</v>
      </c>
      <c r="AI9" s="221" t="str">
        <f t="shared" si="1"/>
        <v>Is the Certification for this Basic Model Based on a Waiver of DOE's Test Procedure Requirements? Status</v>
      </c>
      <c r="AJ9" s="221" t="str">
        <f t="shared" si="1"/>
        <v>Date of Test Procedure Waiver, if Applicable Status</v>
      </c>
      <c r="AK9" s="221" t="str">
        <f t="shared" si="1"/>
        <v>Is the Certification based upon any Exception Relief from an Applicable Standard by DOE's Office of Hearing and Appeals? Status</v>
      </c>
      <c r="AL9" s="221" t="str">
        <f t="shared" si="1"/>
        <v>Date of Exception Relief, if Applicable Status</v>
      </c>
      <c r="AM9" s="221" t="str">
        <f t="shared" si="1"/>
        <v>Is Certification based on an Alternate Way of Determining Measures of Energy Conservation? Status</v>
      </c>
      <c r="AN9" s="221" t="str">
        <f t="shared" si="1"/>
        <v xml:space="preserve"> Status</v>
      </c>
      <c r="AO9" s="221" t="str">
        <f t="shared" si="1"/>
        <v>kVA Rating Status</v>
      </c>
      <c r="AP9" s="221" t="str">
        <f t="shared" si="1"/>
        <v>Is the Insulation Type "Medium-Voltage, Dry-Type"? Status</v>
      </c>
      <c r="AQ9" s="245" t="str">
        <f t="shared" si="1"/>
        <v>Number of Phases Status</v>
      </c>
      <c r="AR9" s="245" t="str">
        <f t="shared" si="1"/>
        <v>Basic Impulse Insulation Level (BIL) Group Rating (kVA) Status</v>
      </c>
      <c r="AS9" s="245" t="str">
        <f t="shared" si="1"/>
        <v>Represented Efficiency of Least Efficient Model in kVA Grouping (%) Status</v>
      </c>
      <c r="AT9" s="245" t="str">
        <f t="shared" si="1"/>
        <v>Represented Efficiency of Most Efficient Model in kVA Grouping (%) Status</v>
      </c>
      <c r="AU9" s="221" t="str">
        <f t="shared" si="1"/>
        <v xml:space="preserve"> Status</v>
      </c>
      <c r="AX9" s="1"/>
      <c r="AZ9" s="10"/>
      <c r="BA9" s="10"/>
      <c r="BB9" s="10"/>
      <c r="DD9" s="11"/>
      <c r="DE9" s="11"/>
    </row>
    <row r="10" spans="1:109" s="18" customFormat="1" ht="95.25" customHeight="1" thickBot="1" x14ac:dyDescent="0.25">
      <c r="A10" s="241"/>
      <c r="B10" s="241"/>
      <c r="C10" s="222"/>
      <c r="D10" s="222"/>
      <c r="E10" s="222"/>
      <c r="F10" s="222"/>
      <c r="G10" s="222"/>
      <c r="H10" s="222"/>
      <c r="I10" s="226"/>
      <c r="J10" s="73"/>
      <c r="K10" s="224"/>
      <c r="L10" s="224"/>
      <c r="M10" s="224"/>
      <c r="N10" s="224"/>
      <c r="O10" s="224"/>
      <c r="P10" s="242"/>
      <c r="Q10" s="244"/>
      <c r="R10" s="222"/>
      <c r="S10" s="224"/>
      <c r="T10" s="226"/>
      <c r="U10" s="226"/>
      <c r="V10" s="226"/>
      <c r="W10" s="226"/>
      <c r="X10" s="224"/>
      <c r="Y10" s="40"/>
      <c r="Z10" s="225"/>
      <c r="AA10" s="225"/>
      <c r="AB10" s="225"/>
      <c r="AC10" s="225"/>
      <c r="AD10" s="225"/>
      <c r="AE10" s="225"/>
      <c r="AF10" s="225"/>
      <c r="AG10" s="74" t="str">
        <f>J10&amp;" Status"</f>
        <v xml:space="preserve"> Status</v>
      </c>
      <c r="AH10" s="225"/>
      <c r="AI10" s="225"/>
      <c r="AJ10" s="225"/>
      <c r="AK10" s="225"/>
      <c r="AL10" s="225"/>
      <c r="AM10" s="225"/>
      <c r="AN10" s="225"/>
      <c r="AO10" s="225"/>
      <c r="AP10" s="225"/>
      <c r="AQ10" s="245"/>
      <c r="AR10" s="245"/>
      <c r="AS10" s="245"/>
      <c r="AT10" s="245"/>
      <c r="AU10" s="225"/>
      <c r="AV10" s="37"/>
      <c r="AW10" s="38"/>
      <c r="AX10" s="38"/>
      <c r="AY10" s="220" t="s">
        <v>4</v>
      </c>
      <c r="AZ10" s="220"/>
      <c r="BA10" s="71"/>
      <c r="BB10" s="69" t="s">
        <v>58</v>
      </c>
      <c r="BD10" s="39" t="s">
        <v>7</v>
      </c>
    </row>
    <row r="11" spans="1:109" s="18" customFormat="1" ht="26.25" thickTop="1" x14ac:dyDescent="0.2">
      <c r="A11" s="51">
        <v>1</v>
      </c>
      <c r="B11" s="52" t="str">
        <f t="shared" ref="B11:B74" si="2">IF(COUNTIF(Z11:AU11,"")=No_of_Columns,"",IF(COUNTIF(Z11:AU11,"ok")=No_of_Columns,"ok","Error"))</f>
        <v/>
      </c>
      <c r="C11" s="86"/>
      <c r="D11" s="27"/>
      <c r="E11" s="89"/>
      <c r="F11" s="89"/>
      <c r="G11" s="89"/>
      <c r="H11" s="28"/>
      <c r="I11" s="27"/>
      <c r="J11" s="28"/>
      <c r="K11" s="28"/>
      <c r="L11" s="28"/>
      <c r="M11" s="47"/>
      <c r="N11" s="28"/>
      <c r="O11" s="47"/>
      <c r="P11" s="28"/>
      <c r="Q11" s="43"/>
      <c r="R11" s="27"/>
      <c r="S11" s="27"/>
      <c r="T11" s="80"/>
      <c r="U11" s="27"/>
      <c r="V11" s="27"/>
      <c r="W11" s="76"/>
      <c r="X11" s="83"/>
      <c r="Y11" s="75"/>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IF(COUNTA($C11:$X11)=0,"",IF(H11="d","ok",IF(ISBLANK($W11),"Empty cell",IF(ISNUMBER($W11),IF($W11&gt;=1,IF($W11&gt;100,"Entry should be a percentage less than or equal to 100","ok"),"Entry should be a percentage greater than 0"),"Entry should be a number"))))</f>
        <v/>
      </c>
      <c r="AU11" s="16" t="str">
        <f t="shared" ref="AU11:AU74" si="23">IF(COUNTA($C11:$X11)=0,"","ok")</f>
        <v/>
      </c>
      <c r="AV11" s="17"/>
      <c r="AY11" s="18" t="s">
        <v>2</v>
      </c>
      <c r="AZ11" s="19">
        <v>22</v>
      </c>
      <c r="BA11" s="19"/>
      <c r="BB11" s="53" t="str">
        <f t="shared" ref="BB11:BB74" si="24">IF(AF11="ok",VLOOKUP(I11,PrClDesc,2),"")</f>
        <v/>
      </c>
      <c r="BD11" s="20" t="s">
        <v>5</v>
      </c>
    </row>
    <row r="12" spans="1:109" s="18" customFormat="1" ht="25.5" x14ac:dyDescent="0.2">
      <c r="A12" s="51">
        <v>2</v>
      </c>
      <c r="B12" s="52" t="str">
        <f t="shared" si="2"/>
        <v/>
      </c>
      <c r="C12" s="87"/>
      <c r="D12" s="29"/>
      <c r="E12" s="90"/>
      <c r="F12" s="90"/>
      <c r="G12" s="90"/>
      <c r="H12" s="30"/>
      <c r="I12" s="29"/>
      <c r="J12" s="30"/>
      <c r="K12" s="30"/>
      <c r="L12" s="30"/>
      <c r="M12" s="48"/>
      <c r="N12" s="30"/>
      <c r="O12" s="48"/>
      <c r="P12" s="30"/>
      <c r="Q12" s="44"/>
      <c r="R12" s="29"/>
      <c r="S12" s="29"/>
      <c r="T12" s="81"/>
      <c r="U12" s="29"/>
      <c r="V12" s="29"/>
      <c r="W12" s="77"/>
      <c r="X12" s="84"/>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3</v>
      </c>
      <c r="AZ12" s="72">
        <v>1</v>
      </c>
      <c r="BA12" s="19"/>
      <c r="BB12" s="53" t="str">
        <f t="shared" si="24"/>
        <v/>
      </c>
      <c r="BD12" s="20" t="s">
        <v>5</v>
      </c>
    </row>
    <row r="13" spans="1:109" s="18" customFormat="1" ht="25.5" x14ac:dyDescent="0.2">
      <c r="A13" s="51">
        <v>3</v>
      </c>
      <c r="B13" s="52" t="str">
        <f t="shared" si="2"/>
        <v/>
      </c>
      <c r="C13" s="87"/>
      <c r="D13" s="29"/>
      <c r="E13" s="90"/>
      <c r="F13" s="90"/>
      <c r="G13" s="90"/>
      <c r="H13" s="30"/>
      <c r="I13" s="29"/>
      <c r="J13" s="30"/>
      <c r="K13" s="30"/>
      <c r="L13" s="30"/>
      <c r="M13" s="48"/>
      <c r="N13" s="30"/>
      <c r="O13" s="48"/>
      <c r="P13" s="30"/>
      <c r="Q13" s="44"/>
      <c r="R13" s="29"/>
      <c r="S13" s="29"/>
      <c r="T13" s="81"/>
      <c r="U13" s="29"/>
      <c r="V13" s="29"/>
      <c r="W13" s="77"/>
      <c r="X13" s="84"/>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Z13" s="19"/>
      <c r="BA13" s="19"/>
      <c r="BB13" s="53" t="str">
        <f t="shared" si="24"/>
        <v/>
      </c>
      <c r="BD13" s="20" t="s">
        <v>5</v>
      </c>
    </row>
    <row r="14" spans="1:109" s="18" customFormat="1" ht="25.5" customHeight="1" x14ac:dyDescent="0.2">
      <c r="A14" s="51">
        <v>4</v>
      </c>
      <c r="B14" s="52" t="str">
        <f t="shared" si="2"/>
        <v/>
      </c>
      <c r="C14" s="87"/>
      <c r="D14" s="29"/>
      <c r="E14" s="90"/>
      <c r="F14" s="90"/>
      <c r="G14" s="90"/>
      <c r="H14" s="30"/>
      <c r="I14" s="29"/>
      <c r="J14" s="30"/>
      <c r="K14" s="30"/>
      <c r="L14" s="30"/>
      <c r="M14" s="48"/>
      <c r="N14" s="30"/>
      <c r="O14" s="48"/>
      <c r="P14" s="30"/>
      <c r="Q14" s="44"/>
      <c r="R14" s="29"/>
      <c r="S14" s="29"/>
      <c r="T14" s="81"/>
      <c r="U14" s="29"/>
      <c r="V14" s="29"/>
      <c r="W14" s="77"/>
      <c r="X14" s="84"/>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56"/>
      <c r="AZ14" s="68"/>
      <c r="BA14" s="68"/>
      <c r="BB14" s="53" t="str">
        <f t="shared" si="24"/>
        <v/>
      </c>
      <c r="BD14" s="20" t="s">
        <v>5</v>
      </c>
    </row>
    <row r="15" spans="1:109" s="18" customFormat="1" ht="25.5" x14ac:dyDescent="0.2">
      <c r="A15" s="51">
        <v>5</v>
      </c>
      <c r="B15" s="52" t="str">
        <f t="shared" si="2"/>
        <v/>
      </c>
      <c r="C15" s="87"/>
      <c r="D15" s="29"/>
      <c r="E15" s="90"/>
      <c r="F15" s="90"/>
      <c r="G15" s="90"/>
      <c r="H15" s="30"/>
      <c r="I15" s="29"/>
      <c r="J15" s="30"/>
      <c r="K15" s="30"/>
      <c r="L15" s="30"/>
      <c r="M15" s="48"/>
      <c r="N15" s="30"/>
      <c r="O15" s="48"/>
      <c r="P15" s="30"/>
      <c r="Q15" s="44"/>
      <c r="R15" s="29"/>
      <c r="S15" s="29"/>
      <c r="T15" s="81"/>
      <c r="U15" s="29"/>
      <c r="V15" s="29"/>
      <c r="W15" s="77"/>
      <c r="X15" s="84"/>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67"/>
      <c r="AZ15" s="40"/>
      <c r="BA15" s="40"/>
      <c r="BB15" s="53" t="str">
        <f t="shared" si="24"/>
        <v/>
      </c>
      <c r="BD15" s="20" t="s">
        <v>5</v>
      </c>
    </row>
    <row r="16" spans="1:109" s="18" customFormat="1" ht="25.5" x14ac:dyDescent="0.2">
      <c r="A16" s="51">
        <v>6</v>
      </c>
      <c r="B16" s="52" t="str">
        <f t="shared" si="2"/>
        <v/>
      </c>
      <c r="C16" s="87"/>
      <c r="D16" s="29"/>
      <c r="E16" s="90"/>
      <c r="F16" s="90"/>
      <c r="G16" s="90"/>
      <c r="H16" s="30"/>
      <c r="I16" s="29"/>
      <c r="J16" s="30"/>
      <c r="K16" s="30"/>
      <c r="L16" s="30"/>
      <c r="M16" s="48"/>
      <c r="N16" s="30"/>
      <c r="O16" s="48"/>
      <c r="P16" s="30"/>
      <c r="Q16" s="44"/>
      <c r="R16" s="29"/>
      <c r="S16" s="29"/>
      <c r="T16" s="81"/>
      <c r="U16" s="29"/>
      <c r="V16" s="29"/>
      <c r="W16" s="77"/>
      <c r="X16" s="84"/>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1"/>
      <c r="AZ16" s="41"/>
      <c r="BA16" s="41"/>
      <c r="BB16" s="53" t="str">
        <f t="shared" si="24"/>
        <v/>
      </c>
      <c r="BD16" s="20" t="s">
        <v>5</v>
      </c>
    </row>
    <row r="17" spans="1:56" s="18" customFormat="1" ht="25.5" x14ac:dyDescent="0.2">
      <c r="A17" s="51">
        <v>7</v>
      </c>
      <c r="B17" s="52" t="str">
        <f t="shared" si="2"/>
        <v/>
      </c>
      <c r="C17" s="87"/>
      <c r="D17" s="29"/>
      <c r="E17" s="90"/>
      <c r="F17" s="90"/>
      <c r="G17" s="90"/>
      <c r="H17" s="30"/>
      <c r="I17" s="29"/>
      <c r="J17" s="30"/>
      <c r="K17" s="30"/>
      <c r="L17" s="30"/>
      <c r="M17" s="48"/>
      <c r="N17" s="30"/>
      <c r="O17" s="48"/>
      <c r="P17" s="30"/>
      <c r="Q17" s="44"/>
      <c r="R17" s="29"/>
      <c r="S17" s="29"/>
      <c r="T17" s="81"/>
      <c r="U17" s="29"/>
      <c r="V17" s="29"/>
      <c r="W17" s="77"/>
      <c r="X17" s="84"/>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1"/>
      <c r="AZ17" s="41"/>
      <c r="BA17" s="41"/>
      <c r="BB17" s="53" t="str">
        <f t="shared" si="24"/>
        <v/>
      </c>
      <c r="BD17" s="20" t="s">
        <v>5</v>
      </c>
    </row>
    <row r="18" spans="1:56" s="18" customFormat="1" ht="25.5" x14ac:dyDescent="0.2">
      <c r="A18" s="51">
        <v>8</v>
      </c>
      <c r="B18" s="52" t="str">
        <f t="shared" si="2"/>
        <v/>
      </c>
      <c r="C18" s="87"/>
      <c r="D18" s="29"/>
      <c r="E18" s="90"/>
      <c r="F18" s="90"/>
      <c r="G18" s="90"/>
      <c r="H18" s="30"/>
      <c r="I18" s="29"/>
      <c r="J18" s="30"/>
      <c r="K18" s="30"/>
      <c r="L18" s="30"/>
      <c r="M18" s="48"/>
      <c r="N18" s="30"/>
      <c r="O18" s="48"/>
      <c r="P18" s="30"/>
      <c r="Q18" s="44"/>
      <c r="R18" s="29"/>
      <c r="S18" s="29"/>
      <c r="T18" s="81"/>
      <c r="U18" s="29"/>
      <c r="V18" s="29"/>
      <c r="W18" s="77"/>
      <c r="X18" s="84"/>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1"/>
      <c r="AZ18" s="41"/>
      <c r="BA18" s="41"/>
      <c r="BB18" s="53" t="str">
        <f t="shared" si="24"/>
        <v/>
      </c>
      <c r="BD18" s="20" t="s">
        <v>5</v>
      </c>
    </row>
    <row r="19" spans="1:56" s="18" customFormat="1" ht="25.5" x14ac:dyDescent="0.2">
      <c r="A19" s="51">
        <v>9</v>
      </c>
      <c r="B19" s="52" t="str">
        <f t="shared" si="2"/>
        <v/>
      </c>
      <c r="C19" s="87"/>
      <c r="D19" s="29"/>
      <c r="E19" s="90"/>
      <c r="F19" s="90"/>
      <c r="G19" s="90"/>
      <c r="H19" s="30"/>
      <c r="I19" s="29"/>
      <c r="J19" s="30"/>
      <c r="K19" s="30"/>
      <c r="L19" s="30"/>
      <c r="M19" s="48"/>
      <c r="N19" s="30"/>
      <c r="O19" s="48"/>
      <c r="P19" s="30"/>
      <c r="Q19" s="44"/>
      <c r="R19" s="29"/>
      <c r="S19" s="29"/>
      <c r="T19" s="81"/>
      <c r="U19" s="29"/>
      <c r="V19" s="29"/>
      <c r="W19" s="77"/>
      <c r="X19" s="84"/>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1"/>
      <c r="AZ19" s="41"/>
      <c r="BA19" s="41"/>
      <c r="BB19" s="53" t="str">
        <f t="shared" si="24"/>
        <v/>
      </c>
      <c r="BD19" s="20" t="s">
        <v>5</v>
      </c>
    </row>
    <row r="20" spans="1:56" s="18" customFormat="1" ht="25.5" x14ac:dyDescent="0.2">
      <c r="A20" s="51">
        <v>10</v>
      </c>
      <c r="B20" s="52" t="str">
        <f t="shared" si="2"/>
        <v/>
      </c>
      <c r="C20" s="87"/>
      <c r="D20" s="29"/>
      <c r="E20" s="90"/>
      <c r="F20" s="90"/>
      <c r="G20" s="90"/>
      <c r="H20" s="30"/>
      <c r="I20" s="29"/>
      <c r="J20" s="30"/>
      <c r="K20" s="30"/>
      <c r="L20" s="30"/>
      <c r="M20" s="48"/>
      <c r="N20" s="30"/>
      <c r="O20" s="48"/>
      <c r="P20" s="30"/>
      <c r="Q20" s="44"/>
      <c r="R20" s="29"/>
      <c r="S20" s="29"/>
      <c r="T20" s="81"/>
      <c r="U20" s="29"/>
      <c r="V20" s="29"/>
      <c r="W20" s="77"/>
      <c r="X20" s="84"/>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1"/>
      <c r="AZ20" s="41"/>
      <c r="BA20" s="41"/>
      <c r="BB20" s="53" t="str">
        <f t="shared" si="24"/>
        <v/>
      </c>
      <c r="BD20" s="20" t="s">
        <v>5</v>
      </c>
    </row>
    <row r="21" spans="1:56" s="18" customFormat="1" ht="25.5" x14ac:dyDescent="0.2">
      <c r="A21" s="51">
        <v>11</v>
      </c>
      <c r="B21" s="52" t="str">
        <f t="shared" si="2"/>
        <v/>
      </c>
      <c r="C21" s="87"/>
      <c r="D21" s="29"/>
      <c r="E21" s="90"/>
      <c r="F21" s="90"/>
      <c r="G21" s="90"/>
      <c r="H21" s="30"/>
      <c r="I21" s="29"/>
      <c r="J21" s="30"/>
      <c r="K21" s="30"/>
      <c r="L21" s="30"/>
      <c r="M21" s="48"/>
      <c r="N21" s="30"/>
      <c r="O21" s="48"/>
      <c r="P21" s="30"/>
      <c r="Q21" s="44"/>
      <c r="R21" s="29"/>
      <c r="S21" s="29"/>
      <c r="T21" s="81"/>
      <c r="U21" s="29"/>
      <c r="V21" s="29"/>
      <c r="W21" s="77"/>
      <c r="X21" s="84"/>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1"/>
      <c r="AZ21" s="41"/>
      <c r="BA21" s="41"/>
      <c r="BB21" s="53" t="str">
        <f t="shared" si="24"/>
        <v/>
      </c>
      <c r="BD21" s="20" t="s">
        <v>5</v>
      </c>
    </row>
    <row r="22" spans="1:56" s="18" customFormat="1" ht="25.5" x14ac:dyDescent="0.2">
      <c r="A22" s="51">
        <v>12</v>
      </c>
      <c r="B22" s="52" t="str">
        <f t="shared" si="2"/>
        <v/>
      </c>
      <c r="C22" s="87"/>
      <c r="D22" s="29"/>
      <c r="E22" s="90"/>
      <c r="F22" s="90"/>
      <c r="G22" s="90"/>
      <c r="H22" s="30"/>
      <c r="I22" s="29"/>
      <c r="J22" s="30"/>
      <c r="K22" s="30"/>
      <c r="L22" s="30"/>
      <c r="M22" s="48"/>
      <c r="N22" s="30"/>
      <c r="O22" s="48"/>
      <c r="P22" s="30"/>
      <c r="Q22" s="44"/>
      <c r="R22" s="29"/>
      <c r="S22" s="29"/>
      <c r="T22" s="81"/>
      <c r="U22" s="29"/>
      <c r="V22" s="29"/>
      <c r="W22" s="77"/>
      <c r="X22" s="84"/>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1"/>
      <c r="AZ22" s="41"/>
      <c r="BA22" s="41"/>
      <c r="BB22" s="53" t="str">
        <f t="shared" si="24"/>
        <v/>
      </c>
      <c r="BD22" s="20" t="s">
        <v>5</v>
      </c>
    </row>
    <row r="23" spans="1:56" s="18" customFormat="1" ht="25.5" x14ac:dyDescent="0.2">
      <c r="A23" s="51">
        <v>13</v>
      </c>
      <c r="B23" s="52" t="str">
        <f t="shared" si="2"/>
        <v/>
      </c>
      <c r="C23" s="87"/>
      <c r="D23" s="29"/>
      <c r="E23" s="90"/>
      <c r="F23" s="90"/>
      <c r="G23" s="90"/>
      <c r="H23" s="30"/>
      <c r="I23" s="29"/>
      <c r="J23" s="30"/>
      <c r="K23" s="30"/>
      <c r="L23" s="30"/>
      <c r="M23" s="48"/>
      <c r="N23" s="30"/>
      <c r="O23" s="48"/>
      <c r="P23" s="30"/>
      <c r="Q23" s="44"/>
      <c r="R23" s="29"/>
      <c r="S23" s="29"/>
      <c r="T23" s="81"/>
      <c r="U23" s="29"/>
      <c r="V23" s="29"/>
      <c r="W23" s="77"/>
      <c r="X23" s="84"/>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1"/>
      <c r="AZ23" s="41"/>
      <c r="BA23" s="41"/>
      <c r="BB23" s="53" t="str">
        <f t="shared" si="24"/>
        <v/>
      </c>
      <c r="BD23" s="20" t="s">
        <v>5</v>
      </c>
    </row>
    <row r="24" spans="1:56" s="18" customFormat="1" ht="25.5" x14ac:dyDescent="0.2">
      <c r="A24" s="51">
        <v>14</v>
      </c>
      <c r="B24" s="52" t="str">
        <f t="shared" si="2"/>
        <v/>
      </c>
      <c r="C24" s="87"/>
      <c r="D24" s="29"/>
      <c r="E24" s="90"/>
      <c r="F24" s="90"/>
      <c r="G24" s="90"/>
      <c r="H24" s="30"/>
      <c r="I24" s="29"/>
      <c r="J24" s="30"/>
      <c r="K24" s="30"/>
      <c r="L24" s="30"/>
      <c r="M24" s="48"/>
      <c r="N24" s="30"/>
      <c r="O24" s="48"/>
      <c r="P24" s="30"/>
      <c r="Q24" s="44"/>
      <c r="R24" s="29"/>
      <c r="S24" s="29"/>
      <c r="T24" s="81"/>
      <c r="U24" s="29"/>
      <c r="V24" s="29"/>
      <c r="W24" s="77"/>
      <c r="X24" s="84"/>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1"/>
      <c r="AZ24" s="41"/>
      <c r="BA24" s="41"/>
      <c r="BB24" s="53" t="str">
        <f t="shared" si="24"/>
        <v/>
      </c>
      <c r="BD24" s="20" t="s">
        <v>5</v>
      </c>
    </row>
    <row r="25" spans="1:56" s="18" customFormat="1" ht="25.5" x14ac:dyDescent="0.2">
      <c r="A25" s="51">
        <v>15</v>
      </c>
      <c r="B25" s="52" t="str">
        <f t="shared" si="2"/>
        <v/>
      </c>
      <c r="C25" s="87"/>
      <c r="D25" s="29"/>
      <c r="E25" s="90"/>
      <c r="F25" s="90"/>
      <c r="G25" s="90"/>
      <c r="H25" s="30"/>
      <c r="I25" s="29"/>
      <c r="J25" s="30"/>
      <c r="K25" s="30"/>
      <c r="L25" s="30"/>
      <c r="M25" s="48"/>
      <c r="N25" s="30"/>
      <c r="O25" s="48"/>
      <c r="P25" s="30"/>
      <c r="Q25" s="44"/>
      <c r="R25" s="29"/>
      <c r="S25" s="29"/>
      <c r="T25" s="81"/>
      <c r="U25" s="29"/>
      <c r="V25" s="29"/>
      <c r="W25" s="77"/>
      <c r="X25" s="84"/>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1"/>
      <c r="AZ25" s="41"/>
      <c r="BA25" s="41"/>
      <c r="BB25" s="53" t="str">
        <f t="shared" si="24"/>
        <v/>
      </c>
      <c r="BD25" s="20" t="s">
        <v>5</v>
      </c>
    </row>
    <row r="26" spans="1:56" s="18" customFormat="1" ht="25.5" x14ac:dyDescent="0.2">
      <c r="A26" s="51">
        <v>16</v>
      </c>
      <c r="B26" s="52" t="str">
        <f t="shared" si="2"/>
        <v/>
      </c>
      <c r="C26" s="87"/>
      <c r="D26" s="29"/>
      <c r="E26" s="90"/>
      <c r="F26" s="90"/>
      <c r="G26" s="90"/>
      <c r="H26" s="30"/>
      <c r="I26" s="29"/>
      <c r="J26" s="30"/>
      <c r="K26" s="30"/>
      <c r="L26" s="30"/>
      <c r="M26" s="48"/>
      <c r="N26" s="30"/>
      <c r="O26" s="48"/>
      <c r="P26" s="30"/>
      <c r="Q26" s="44"/>
      <c r="R26" s="29"/>
      <c r="S26" s="29"/>
      <c r="T26" s="81"/>
      <c r="U26" s="29"/>
      <c r="V26" s="29"/>
      <c r="W26" s="77"/>
      <c r="X26" s="84"/>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1"/>
      <c r="AZ26" s="41"/>
      <c r="BA26" s="41"/>
      <c r="BB26" s="53" t="str">
        <f t="shared" si="24"/>
        <v/>
      </c>
      <c r="BD26" s="20" t="s">
        <v>5</v>
      </c>
    </row>
    <row r="27" spans="1:56" s="18" customFormat="1" ht="25.5" x14ac:dyDescent="0.2">
      <c r="A27" s="51">
        <v>17</v>
      </c>
      <c r="B27" s="52" t="str">
        <f t="shared" si="2"/>
        <v/>
      </c>
      <c r="C27" s="87"/>
      <c r="D27" s="29"/>
      <c r="E27" s="90"/>
      <c r="F27" s="90"/>
      <c r="G27" s="90"/>
      <c r="H27" s="30"/>
      <c r="I27" s="29"/>
      <c r="J27" s="30"/>
      <c r="K27" s="30"/>
      <c r="L27" s="30"/>
      <c r="M27" s="48"/>
      <c r="N27" s="30"/>
      <c r="O27" s="48"/>
      <c r="P27" s="30"/>
      <c r="Q27" s="44"/>
      <c r="R27" s="29"/>
      <c r="S27" s="29"/>
      <c r="T27" s="81"/>
      <c r="U27" s="29"/>
      <c r="V27" s="29"/>
      <c r="W27" s="77"/>
      <c r="X27" s="84"/>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1"/>
      <c r="AZ27" s="41"/>
      <c r="BA27" s="41"/>
      <c r="BB27" s="53" t="str">
        <f t="shared" si="24"/>
        <v/>
      </c>
      <c r="BD27" s="20" t="s">
        <v>5</v>
      </c>
    </row>
    <row r="28" spans="1:56" s="18" customFormat="1" ht="25.5" x14ac:dyDescent="0.2">
      <c r="A28" s="51">
        <v>18</v>
      </c>
      <c r="B28" s="52" t="str">
        <f t="shared" si="2"/>
        <v/>
      </c>
      <c r="C28" s="87"/>
      <c r="D28" s="29"/>
      <c r="E28" s="90"/>
      <c r="F28" s="90"/>
      <c r="G28" s="90"/>
      <c r="H28" s="30"/>
      <c r="I28" s="29"/>
      <c r="J28" s="30"/>
      <c r="K28" s="30"/>
      <c r="L28" s="30"/>
      <c r="M28" s="48"/>
      <c r="N28" s="30"/>
      <c r="O28" s="48"/>
      <c r="P28" s="30"/>
      <c r="Q28" s="44"/>
      <c r="R28" s="29"/>
      <c r="S28" s="29"/>
      <c r="T28" s="81"/>
      <c r="U28" s="29"/>
      <c r="V28" s="29"/>
      <c r="W28" s="77"/>
      <c r="X28" s="84"/>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1"/>
      <c r="AZ28" s="41"/>
      <c r="BA28" s="41"/>
      <c r="BB28" s="53" t="str">
        <f t="shared" si="24"/>
        <v/>
      </c>
      <c r="BD28" s="20" t="s">
        <v>5</v>
      </c>
    </row>
    <row r="29" spans="1:56" s="18" customFormat="1" ht="25.5" x14ac:dyDescent="0.2">
      <c r="A29" s="51">
        <v>19</v>
      </c>
      <c r="B29" s="52" t="str">
        <f t="shared" si="2"/>
        <v/>
      </c>
      <c r="C29" s="87"/>
      <c r="D29" s="29"/>
      <c r="E29" s="90"/>
      <c r="F29" s="90"/>
      <c r="G29" s="90"/>
      <c r="H29" s="30"/>
      <c r="I29" s="29"/>
      <c r="J29" s="30"/>
      <c r="K29" s="30"/>
      <c r="L29" s="30"/>
      <c r="M29" s="48"/>
      <c r="N29" s="30"/>
      <c r="O29" s="48"/>
      <c r="P29" s="30"/>
      <c r="Q29" s="44"/>
      <c r="R29" s="29"/>
      <c r="S29" s="29"/>
      <c r="T29" s="81"/>
      <c r="U29" s="29"/>
      <c r="V29" s="29"/>
      <c r="W29" s="77"/>
      <c r="X29" s="84"/>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1"/>
      <c r="AZ29" s="41"/>
      <c r="BA29" s="41"/>
      <c r="BB29" s="53" t="str">
        <f t="shared" si="24"/>
        <v/>
      </c>
      <c r="BD29" s="20" t="s">
        <v>5</v>
      </c>
    </row>
    <row r="30" spans="1:56" s="18" customFormat="1" ht="25.5" x14ac:dyDescent="0.2">
      <c r="A30" s="51">
        <v>20</v>
      </c>
      <c r="B30" s="52" t="str">
        <f t="shared" si="2"/>
        <v/>
      </c>
      <c r="C30" s="87"/>
      <c r="D30" s="29"/>
      <c r="E30" s="90"/>
      <c r="F30" s="90"/>
      <c r="G30" s="90"/>
      <c r="H30" s="30"/>
      <c r="I30" s="29"/>
      <c r="J30" s="30"/>
      <c r="K30" s="30"/>
      <c r="L30" s="30"/>
      <c r="M30" s="48"/>
      <c r="N30" s="30"/>
      <c r="O30" s="48"/>
      <c r="P30" s="30"/>
      <c r="Q30" s="44"/>
      <c r="R30" s="29"/>
      <c r="S30" s="29"/>
      <c r="T30" s="81"/>
      <c r="U30" s="29"/>
      <c r="V30" s="29"/>
      <c r="W30" s="77"/>
      <c r="X30" s="84"/>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1"/>
      <c r="AZ30" s="41"/>
      <c r="BA30" s="41"/>
      <c r="BB30" s="53" t="str">
        <f t="shared" si="24"/>
        <v/>
      </c>
      <c r="BD30" s="20" t="s">
        <v>5</v>
      </c>
    </row>
    <row r="31" spans="1:56" s="18" customFormat="1" ht="25.5" x14ac:dyDescent="0.2">
      <c r="A31" s="51">
        <v>21</v>
      </c>
      <c r="B31" s="52" t="str">
        <f t="shared" si="2"/>
        <v/>
      </c>
      <c r="C31" s="87"/>
      <c r="D31" s="29"/>
      <c r="E31" s="90"/>
      <c r="F31" s="90"/>
      <c r="G31" s="90"/>
      <c r="H31" s="30"/>
      <c r="I31" s="29"/>
      <c r="J31" s="30"/>
      <c r="K31" s="30"/>
      <c r="L31" s="30"/>
      <c r="M31" s="48"/>
      <c r="N31" s="30"/>
      <c r="O31" s="48"/>
      <c r="P31" s="30"/>
      <c r="Q31" s="44"/>
      <c r="R31" s="29"/>
      <c r="S31" s="29"/>
      <c r="T31" s="81"/>
      <c r="U31" s="29"/>
      <c r="V31" s="29"/>
      <c r="W31" s="77"/>
      <c r="X31" s="84"/>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1"/>
      <c r="AZ31" s="41"/>
      <c r="BA31" s="41"/>
      <c r="BB31" s="53" t="str">
        <f t="shared" si="24"/>
        <v/>
      </c>
      <c r="BD31" s="20" t="s">
        <v>5</v>
      </c>
    </row>
    <row r="32" spans="1:56" s="18" customFormat="1" ht="25.5" x14ac:dyDescent="0.2">
      <c r="A32" s="51">
        <v>22</v>
      </c>
      <c r="B32" s="52" t="str">
        <f t="shared" si="2"/>
        <v/>
      </c>
      <c r="C32" s="87"/>
      <c r="D32" s="29"/>
      <c r="E32" s="90"/>
      <c r="F32" s="90"/>
      <c r="G32" s="90"/>
      <c r="H32" s="30"/>
      <c r="I32" s="29"/>
      <c r="J32" s="30"/>
      <c r="K32" s="30"/>
      <c r="L32" s="30"/>
      <c r="M32" s="48"/>
      <c r="N32" s="30"/>
      <c r="O32" s="48"/>
      <c r="P32" s="30"/>
      <c r="Q32" s="44"/>
      <c r="R32" s="29"/>
      <c r="S32" s="29"/>
      <c r="T32" s="81"/>
      <c r="U32" s="29"/>
      <c r="V32" s="29"/>
      <c r="W32" s="77"/>
      <c r="X32" s="84"/>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1"/>
      <c r="AZ32" s="41"/>
      <c r="BA32" s="41"/>
      <c r="BB32" s="53" t="str">
        <f t="shared" si="24"/>
        <v/>
      </c>
      <c r="BD32" s="20" t="s">
        <v>5</v>
      </c>
    </row>
    <row r="33" spans="1:56" s="18" customFormat="1" ht="25.5" x14ac:dyDescent="0.2">
      <c r="A33" s="51">
        <v>23</v>
      </c>
      <c r="B33" s="52" t="str">
        <f t="shared" si="2"/>
        <v/>
      </c>
      <c r="C33" s="87"/>
      <c r="D33" s="29"/>
      <c r="E33" s="90"/>
      <c r="F33" s="90"/>
      <c r="G33" s="90"/>
      <c r="H33" s="30"/>
      <c r="I33" s="29"/>
      <c r="J33" s="30"/>
      <c r="K33" s="30"/>
      <c r="L33" s="30"/>
      <c r="M33" s="48"/>
      <c r="N33" s="30"/>
      <c r="O33" s="48"/>
      <c r="P33" s="30"/>
      <c r="Q33" s="44"/>
      <c r="R33" s="29"/>
      <c r="S33" s="29"/>
      <c r="T33" s="81"/>
      <c r="U33" s="29"/>
      <c r="V33" s="29"/>
      <c r="W33" s="77"/>
      <c r="X33" s="84"/>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1"/>
      <c r="AZ33" s="41"/>
      <c r="BA33" s="41"/>
      <c r="BB33" s="53" t="str">
        <f t="shared" si="24"/>
        <v/>
      </c>
      <c r="BD33" s="20" t="s">
        <v>5</v>
      </c>
    </row>
    <row r="34" spans="1:56" s="18" customFormat="1" ht="25.5" x14ac:dyDescent="0.2">
      <c r="A34" s="51">
        <v>24</v>
      </c>
      <c r="B34" s="52" t="str">
        <f t="shared" si="2"/>
        <v/>
      </c>
      <c r="C34" s="87"/>
      <c r="D34" s="29"/>
      <c r="E34" s="90"/>
      <c r="F34" s="90"/>
      <c r="G34" s="90"/>
      <c r="H34" s="30"/>
      <c r="I34" s="29"/>
      <c r="J34" s="30"/>
      <c r="K34" s="30"/>
      <c r="L34" s="30"/>
      <c r="M34" s="48"/>
      <c r="N34" s="30"/>
      <c r="O34" s="48"/>
      <c r="P34" s="30"/>
      <c r="Q34" s="44"/>
      <c r="R34" s="29"/>
      <c r="S34" s="29"/>
      <c r="T34" s="81"/>
      <c r="U34" s="29"/>
      <c r="V34" s="29"/>
      <c r="W34" s="77"/>
      <c r="X34" s="84"/>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1"/>
      <c r="AZ34" s="41"/>
      <c r="BA34" s="41"/>
      <c r="BB34" s="53" t="str">
        <f t="shared" si="24"/>
        <v/>
      </c>
      <c r="BD34" s="20" t="s">
        <v>5</v>
      </c>
    </row>
    <row r="35" spans="1:56" s="18" customFormat="1" ht="25.5" x14ac:dyDescent="0.2">
      <c r="A35" s="51">
        <v>25</v>
      </c>
      <c r="B35" s="52" t="str">
        <f t="shared" si="2"/>
        <v/>
      </c>
      <c r="C35" s="87"/>
      <c r="D35" s="29"/>
      <c r="E35" s="90"/>
      <c r="F35" s="90"/>
      <c r="G35" s="90"/>
      <c r="H35" s="30"/>
      <c r="I35" s="29"/>
      <c r="J35" s="30"/>
      <c r="K35" s="30"/>
      <c r="L35" s="30"/>
      <c r="M35" s="48"/>
      <c r="N35" s="30"/>
      <c r="O35" s="48"/>
      <c r="P35" s="30"/>
      <c r="Q35" s="44"/>
      <c r="R35" s="29"/>
      <c r="S35" s="29"/>
      <c r="T35" s="81"/>
      <c r="U35" s="29"/>
      <c r="V35" s="29"/>
      <c r="W35" s="77"/>
      <c r="X35" s="84"/>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1"/>
      <c r="AZ35" s="41"/>
      <c r="BA35" s="41"/>
      <c r="BB35" s="53" t="str">
        <f t="shared" si="24"/>
        <v/>
      </c>
      <c r="BD35" s="20" t="s">
        <v>5</v>
      </c>
    </row>
    <row r="36" spans="1:56" s="18" customFormat="1" ht="25.5" x14ac:dyDescent="0.2">
      <c r="A36" s="51">
        <v>26</v>
      </c>
      <c r="B36" s="52" t="str">
        <f t="shared" si="2"/>
        <v/>
      </c>
      <c r="C36" s="87"/>
      <c r="D36" s="29"/>
      <c r="E36" s="90"/>
      <c r="F36" s="90"/>
      <c r="G36" s="90"/>
      <c r="H36" s="30"/>
      <c r="I36" s="29"/>
      <c r="J36" s="30"/>
      <c r="K36" s="30"/>
      <c r="L36" s="30"/>
      <c r="M36" s="48"/>
      <c r="N36" s="30"/>
      <c r="O36" s="48"/>
      <c r="P36" s="30"/>
      <c r="Q36" s="44"/>
      <c r="R36" s="29"/>
      <c r="S36" s="29"/>
      <c r="T36" s="81"/>
      <c r="U36" s="29"/>
      <c r="V36" s="29"/>
      <c r="W36" s="77"/>
      <c r="X36" s="84"/>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1"/>
      <c r="AZ36" s="41"/>
      <c r="BA36" s="41"/>
      <c r="BB36" s="53" t="str">
        <f t="shared" si="24"/>
        <v/>
      </c>
      <c r="BD36" s="20" t="s">
        <v>5</v>
      </c>
    </row>
    <row r="37" spans="1:56" s="18" customFormat="1" ht="25.5" x14ac:dyDescent="0.2">
      <c r="A37" s="51">
        <v>27</v>
      </c>
      <c r="B37" s="52" t="str">
        <f t="shared" si="2"/>
        <v/>
      </c>
      <c r="C37" s="87"/>
      <c r="D37" s="29"/>
      <c r="E37" s="90"/>
      <c r="F37" s="90"/>
      <c r="G37" s="90"/>
      <c r="H37" s="30"/>
      <c r="I37" s="29"/>
      <c r="J37" s="30"/>
      <c r="K37" s="30"/>
      <c r="L37" s="30"/>
      <c r="M37" s="48"/>
      <c r="N37" s="30"/>
      <c r="O37" s="48"/>
      <c r="P37" s="30"/>
      <c r="Q37" s="44"/>
      <c r="R37" s="29"/>
      <c r="S37" s="29"/>
      <c r="T37" s="81"/>
      <c r="U37" s="29"/>
      <c r="V37" s="29"/>
      <c r="W37" s="77"/>
      <c r="X37" s="84"/>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1"/>
      <c r="AZ37" s="41"/>
      <c r="BA37" s="41"/>
      <c r="BB37" s="53" t="str">
        <f t="shared" si="24"/>
        <v/>
      </c>
      <c r="BD37" s="20" t="s">
        <v>5</v>
      </c>
    </row>
    <row r="38" spans="1:56" s="18" customFormat="1" ht="25.5" x14ac:dyDescent="0.2">
      <c r="A38" s="51">
        <v>28</v>
      </c>
      <c r="B38" s="52" t="str">
        <f t="shared" si="2"/>
        <v/>
      </c>
      <c r="C38" s="87"/>
      <c r="D38" s="29"/>
      <c r="E38" s="90"/>
      <c r="F38" s="90"/>
      <c r="G38" s="90"/>
      <c r="H38" s="30"/>
      <c r="I38" s="29"/>
      <c r="J38" s="30"/>
      <c r="K38" s="30"/>
      <c r="L38" s="30"/>
      <c r="M38" s="48"/>
      <c r="N38" s="30"/>
      <c r="O38" s="48"/>
      <c r="P38" s="30"/>
      <c r="Q38" s="44"/>
      <c r="R38" s="29"/>
      <c r="S38" s="29"/>
      <c r="T38" s="81"/>
      <c r="U38" s="29"/>
      <c r="V38" s="29"/>
      <c r="W38" s="77"/>
      <c r="X38" s="84"/>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1"/>
      <c r="AZ38" s="41"/>
      <c r="BA38" s="41"/>
      <c r="BB38" s="53" t="str">
        <f t="shared" si="24"/>
        <v/>
      </c>
      <c r="BD38" s="20" t="s">
        <v>5</v>
      </c>
    </row>
    <row r="39" spans="1:56" s="18" customFormat="1" ht="25.5" x14ac:dyDescent="0.2">
      <c r="A39" s="51">
        <v>29</v>
      </c>
      <c r="B39" s="52" t="str">
        <f t="shared" si="2"/>
        <v/>
      </c>
      <c r="C39" s="87"/>
      <c r="D39" s="29"/>
      <c r="E39" s="90"/>
      <c r="F39" s="90"/>
      <c r="G39" s="90"/>
      <c r="H39" s="30"/>
      <c r="I39" s="29"/>
      <c r="J39" s="30"/>
      <c r="K39" s="30"/>
      <c r="L39" s="30"/>
      <c r="M39" s="48"/>
      <c r="N39" s="30"/>
      <c r="O39" s="48"/>
      <c r="P39" s="30"/>
      <c r="Q39" s="44"/>
      <c r="R39" s="29"/>
      <c r="S39" s="29"/>
      <c r="T39" s="81"/>
      <c r="U39" s="29"/>
      <c r="V39" s="29"/>
      <c r="W39" s="77"/>
      <c r="X39" s="84"/>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1"/>
      <c r="AZ39" s="41"/>
      <c r="BA39" s="41"/>
      <c r="BB39" s="53" t="str">
        <f t="shared" si="24"/>
        <v/>
      </c>
      <c r="BD39" s="20" t="s">
        <v>5</v>
      </c>
    </row>
    <row r="40" spans="1:56" s="18" customFormat="1" ht="25.5" x14ac:dyDescent="0.2">
      <c r="A40" s="51">
        <v>30</v>
      </c>
      <c r="B40" s="52" t="str">
        <f t="shared" si="2"/>
        <v/>
      </c>
      <c r="C40" s="87"/>
      <c r="D40" s="29"/>
      <c r="E40" s="90"/>
      <c r="F40" s="90"/>
      <c r="G40" s="90"/>
      <c r="H40" s="30"/>
      <c r="I40" s="29"/>
      <c r="J40" s="30"/>
      <c r="K40" s="30"/>
      <c r="L40" s="30"/>
      <c r="M40" s="48"/>
      <c r="N40" s="30"/>
      <c r="O40" s="48"/>
      <c r="P40" s="30"/>
      <c r="Q40" s="44"/>
      <c r="R40" s="29"/>
      <c r="S40" s="29"/>
      <c r="T40" s="81"/>
      <c r="U40" s="29"/>
      <c r="V40" s="29"/>
      <c r="W40" s="77"/>
      <c r="X40" s="84"/>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1"/>
      <c r="AZ40" s="41"/>
      <c r="BA40" s="41"/>
      <c r="BB40" s="53" t="str">
        <f t="shared" si="24"/>
        <v/>
      </c>
      <c r="BD40" s="20" t="s">
        <v>5</v>
      </c>
    </row>
    <row r="41" spans="1:56" s="18" customFormat="1" ht="25.5" x14ac:dyDescent="0.2">
      <c r="A41" s="51">
        <v>31</v>
      </c>
      <c r="B41" s="52" t="str">
        <f t="shared" si="2"/>
        <v/>
      </c>
      <c r="C41" s="87"/>
      <c r="D41" s="29"/>
      <c r="E41" s="90"/>
      <c r="F41" s="90"/>
      <c r="G41" s="90"/>
      <c r="H41" s="30"/>
      <c r="I41" s="29"/>
      <c r="J41" s="30"/>
      <c r="K41" s="30"/>
      <c r="L41" s="30"/>
      <c r="M41" s="48"/>
      <c r="N41" s="30"/>
      <c r="O41" s="48"/>
      <c r="P41" s="30"/>
      <c r="Q41" s="44"/>
      <c r="R41" s="29"/>
      <c r="S41" s="29"/>
      <c r="T41" s="81"/>
      <c r="U41" s="29"/>
      <c r="V41" s="29"/>
      <c r="W41" s="77"/>
      <c r="X41" s="84"/>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1"/>
      <c r="AZ41" s="41"/>
      <c r="BA41" s="41"/>
      <c r="BB41" s="53" t="str">
        <f t="shared" si="24"/>
        <v/>
      </c>
      <c r="BD41" s="20" t="s">
        <v>5</v>
      </c>
    </row>
    <row r="42" spans="1:56" s="18" customFormat="1" ht="25.5" x14ac:dyDescent="0.2">
      <c r="A42" s="51">
        <v>32</v>
      </c>
      <c r="B42" s="52" t="str">
        <f t="shared" si="2"/>
        <v/>
      </c>
      <c r="C42" s="87"/>
      <c r="D42" s="29"/>
      <c r="E42" s="90"/>
      <c r="F42" s="90"/>
      <c r="G42" s="90"/>
      <c r="H42" s="30"/>
      <c r="I42" s="29"/>
      <c r="J42" s="30"/>
      <c r="K42" s="30"/>
      <c r="L42" s="30"/>
      <c r="M42" s="48"/>
      <c r="N42" s="30"/>
      <c r="O42" s="48"/>
      <c r="P42" s="30"/>
      <c r="Q42" s="44"/>
      <c r="R42" s="29"/>
      <c r="S42" s="29"/>
      <c r="T42" s="81"/>
      <c r="U42" s="29"/>
      <c r="V42" s="29"/>
      <c r="W42" s="77"/>
      <c r="X42" s="84"/>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1"/>
      <c r="AZ42" s="41"/>
      <c r="BA42" s="41"/>
      <c r="BB42" s="53" t="str">
        <f t="shared" si="24"/>
        <v/>
      </c>
      <c r="BD42" s="20" t="s">
        <v>5</v>
      </c>
    </row>
    <row r="43" spans="1:56" s="18" customFormat="1" ht="25.5" x14ac:dyDescent="0.2">
      <c r="A43" s="51">
        <v>33</v>
      </c>
      <c r="B43" s="52" t="str">
        <f t="shared" si="2"/>
        <v/>
      </c>
      <c r="C43" s="87"/>
      <c r="D43" s="29"/>
      <c r="E43" s="90"/>
      <c r="F43" s="90"/>
      <c r="G43" s="90"/>
      <c r="H43" s="30"/>
      <c r="I43" s="29"/>
      <c r="J43" s="30"/>
      <c r="K43" s="30"/>
      <c r="L43" s="30"/>
      <c r="M43" s="48"/>
      <c r="N43" s="30"/>
      <c r="O43" s="48"/>
      <c r="P43" s="30"/>
      <c r="Q43" s="44"/>
      <c r="R43" s="29"/>
      <c r="S43" s="29"/>
      <c r="T43" s="81"/>
      <c r="U43" s="29"/>
      <c r="V43" s="29"/>
      <c r="W43" s="77"/>
      <c r="X43" s="84"/>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1"/>
      <c r="AZ43" s="41"/>
      <c r="BA43" s="41"/>
      <c r="BB43" s="53" t="str">
        <f t="shared" si="24"/>
        <v/>
      </c>
      <c r="BD43" s="20" t="s">
        <v>5</v>
      </c>
    </row>
    <row r="44" spans="1:56" s="18" customFormat="1" ht="25.5" x14ac:dyDescent="0.2">
      <c r="A44" s="51">
        <v>34</v>
      </c>
      <c r="B44" s="52" t="str">
        <f t="shared" si="2"/>
        <v/>
      </c>
      <c r="C44" s="87"/>
      <c r="D44" s="29"/>
      <c r="E44" s="90"/>
      <c r="F44" s="90"/>
      <c r="G44" s="90"/>
      <c r="H44" s="30"/>
      <c r="I44" s="29"/>
      <c r="J44" s="30"/>
      <c r="K44" s="30"/>
      <c r="L44" s="30"/>
      <c r="M44" s="48"/>
      <c r="N44" s="30"/>
      <c r="O44" s="48"/>
      <c r="P44" s="30"/>
      <c r="Q44" s="44"/>
      <c r="R44" s="29"/>
      <c r="S44" s="29"/>
      <c r="T44" s="81"/>
      <c r="U44" s="29"/>
      <c r="V44" s="29"/>
      <c r="W44" s="77"/>
      <c r="X44" s="84"/>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1"/>
      <c r="AZ44" s="41"/>
      <c r="BA44" s="41"/>
      <c r="BB44" s="53" t="str">
        <f t="shared" si="24"/>
        <v/>
      </c>
      <c r="BD44" s="20" t="s">
        <v>5</v>
      </c>
    </row>
    <row r="45" spans="1:56" s="18" customFormat="1" ht="25.5" x14ac:dyDescent="0.2">
      <c r="A45" s="51">
        <v>35</v>
      </c>
      <c r="B45" s="52" t="str">
        <f t="shared" si="2"/>
        <v/>
      </c>
      <c r="C45" s="87"/>
      <c r="D45" s="29"/>
      <c r="E45" s="90"/>
      <c r="F45" s="90"/>
      <c r="G45" s="90"/>
      <c r="H45" s="30"/>
      <c r="I45" s="29"/>
      <c r="J45" s="30"/>
      <c r="K45" s="30"/>
      <c r="L45" s="30"/>
      <c r="M45" s="48"/>
      <c r="N45" s="30"/>
      <c r="O45" s="48"/>
      <c r="P45" s="30"/>
      <c r="Q45" s="44"/>
      <c r="R45" s="29"/>
      <c r="S45" s="29"/>
      <c r="T45" s="81"/>
      <c r="U45" s="29"/>
      <c r="V45" s="29"/>
      <c r="W45" s="77"/>
      <c r="X45" s="84"/>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1"/>
      <c r="AZ45" s="41"/>
      <c r="BA45" s="41"/>
      <c r="BB45" s="53" t="str">
        <f t="shared" si="24"/>
        <v/>
      </c>
      <c r="BD45" s="20" t="s">
        <v>5</v>
      </c>
    </row>
    <row r="46" spans="1:56" s="18" customFormat="1" ht="25.5" x14ac:dyDescent="0.2">
      <c r="A46" s="51">
        <v>36</v>
      </c>
      <c r="B46" s="52" t="str">
        <f t="shared" si="2"/>
        <v/>
      </c>
      <c r="C46" s="87"/>
      <c r="D46" s="29"/>
      <c r="E46" s="90"/>
      <c r="F46" s="90"/>
      <c r="G46" s="90"/>
      <c r="H46" s="30"/>
      <c r="I46" s="29"/>
      <c r="J46" s="30"/>
      <c r="K46" s="30"/>
      <c r="L46" s="30"/>
      <c r="M46" s="48"/>
      <c r="N46" s="30"/>
      <c r="O46" s="48"/>
      <c r="P46" s="30"/>
      <c r="Q46" s="44"/>
      <c r="R46" s="29"/>
      <c r="S46" s="29"/>
      <c r="T46" s="81"/>
      <c r="U46" s="29"/>
      <c r="V46" s="29"/>
      <c r="W46" s="77"/>
      <c r="X46" s="84"/>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1"/>
      <c r="AZ46" s="41"/>
      <c r="BA46" s="41"/>
      <c r="BB46" s="53" t="str">
        <f t="shared" si="24"/>
        <v/>
      </c>
      <c r="BD46" s="20" t="s">
        <v>5</v>
      </c>
    </row>
    <row r="47" spans="1:56" s="18" customFormat="1" ht="25.5" x14ac:dyDescent="0.2">
      <c r="A47" s="51">
        <v>37</v>
      </c>
      <c r="B47" s="52" t="str">
        <f t="shared" si="2"/>
        <v/>
      </c>
      <c r="C47" s="87"/>
      <c r="D47" s="29"/>
      <c r="E47" s="90"/>
      <c r="F47" s="90"/>
      <c r="G47" s="90"/>
      <c r="H47" s="30"/>
      <c r="I47" s="29"/>
      <c r="J47" s="30"/>
      <c r="K47" s="30"/>
      <c r="L47" s="30"/>
      <c r="M47" s="48"/>
      <c r="N47" s="30"/>
      <c r="O47" s="48"/>
      <c r="P47" s="30"/>
      <c r="Q47" s="44"/>
      <c r="R47" s="29"/>
      <c r="S47" s="29"/>
      <c r="T47" s="81"/>
      <c r="U47" s="29"/>
      <c r="V47" s="29"/>
      <c r="W47" s="77"/>
      <c r="X47" s="84"/>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1"/>
      <c r="AZ47" s="41"/>
      <c r="BA47" s="41"/>
      <c r="BB47" s="53" t="str">
        <f t="shared" si="24"/>
        <v/>
      </c>
      <c r="BD47" s="20" t="s">
        <v>5</v>
      </c>
    </row>
    <row r="48" spans="1:56" s="18" customFormat="1" ht="25.5" x14ac:dyDescent="0.2">
      <c r="A48" s="51">
        <v>38</v>
      </c>
      <c r="B48" s="52" t="str">
        <f t="shared" si="2"/>
        <v/>
      </c>
      <c r="C48" s="87"/>
      <c r="D48" s="29"/>
      <c r="E48" s="90"/>
      <c r="F48" s="90"/>
      <c r="G48" s="90"/>
      <c r="H48" s="30"/>
      <c r="I48" s="29"/>
      <c r="J48" s="30"/>
      <c r="K48" s="30"/>
      <c r="L48" s="30"/>
      <c r="M48" s="48"/>
      <c r="N48" s="30"/>
      <c r="O48" s="48"/>
      <c r="P48" s="30"/>
      <c r="Q48" s="44"/>
      <c r="R48" s="29"/>
      <c r="S48" s="29"/>
      <c r="T48" s="81"/>
      <c r="U48" s="29"/>
      <c r="V48" s="29"/>
      <c r="W48" s="77"/>
      <c r="X48" s="84"/>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1"/>
      <c r="AZ48" s="41"/>
      <c r="BA48" s="41"/>
      <c r="BB48" s="53" t="str">
        <f t="shared" si="24"/>
        <v/>
      </c>
      <c r="BD48" s="20" t="s">
        <v>5</v>
      </c>
    </row>
    <row r="49" spans="1:56" s="18" customFormat="1" ht="25.5" x14ac:dyDescent="0.2">
      <c r="A49" s="51">
        <v>39</v>
      </c>
      <c r="B49" s="52" t="str">
        <f t="shared" si="2"/>
        <v/>
      </c>
      <c r="C49" s="87"/>
      <c r="D49" s="29"/>
      <c r="E49" s="90"/>
      <c r="F49" s="90"/>
      <c r="G49" s="90"/>
      <c r="H49" s="30"/>
      <c r="I49" s="29"/>
      <c r="J49" s="30"/>
      <c r="K49" s="30"/>
      <c r="L49" s="30"/>
      <c r="M49" s="48"/>
      <c r="N49" s="30"/>
      <c r="O49" s="48"/>
      <c r="P49" s="30"/>
      <c r="Q49" s="44"/>
      <c r="R49" s="29"/>
      <c r="S49" s="29"/>
      <c r="T49" s="81"/>
      <c r="U49" s="29"/>
      <c r="V49" s="29"/>
      <c r="W49" s="77"/>
      <c r="X49" s="84"/>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1"/>
      <c r="AZ49" s="41"/>
      <c r="BA49" s="41"/>
      <c r="BB49" s="53" t="str">
        <f t="shared" si="24"/>
        <v/>
      </c>
      <c r="BD49" s="20" t="s">
        <v>5</v>
      </c>
    </row>
    <row r="50" spans="1:56" s="18" customFormat="1" ht="25.5" x14ac:dyDescent="0.2">
      <c r="A50" s="51">
        <v>40</v>
      </c>
      <c r="B50" s="52" t="str">
        <f t="shared" si="2"/>
        <v/>
      </c>
      <c r="C50" s="87"/>
      <c r="D50" s="29"/>
      <c r="E50" s="90"/>
      <c r="F50" s="90"/>
      <c r="G50" s="90"/>
      <c r="H50" s="30"/>
      <c r="I50" s="29"/>
      <c r="J50" s="30"/>
      <c r="K50" s="30"/>
      <c r="L50" s="30"/>
      <c r="M50" s="48"/>
      <c r="N50" s="30"/>
      <c r="O50" s="48"/>
      <c r="P50" s="30"/>
      <c r="Q50" s="44"/>
      <c r="R50" s="29"/>
      <c r="S50" s="29"/>
      <c r="T50" s="81"/>
      <c r="U50" s="29"/>
      <c r="V50" s="29"/>
      <c r="W50" s="77"/>
      <c r="X50" s="84"/>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1"/>
      <c r="AZ50" s="41"/>
      <c r="BA50" s="41"/>
      <c r="BB50" s="53" t="str">
        <f t="shared" si="24"/>
        <v/>
      </c>
      <c r="BD50" s="20" t="s">
        <v>5</v>
      </c>
    </row>
    <row r="51" spans="1:56" s="18" customFormat="1" ht="25.5" x14ac:dyDescent="0.2">
      <c r="A51" s="51">
        <v>41</v>
      </c>
      <c r="B51" s="52" t="str">
        <f t="shared" si="2"/>
        <v/>
      </c>
      <c r="C51" s="87"/>
      <c r="D51" s="29"/>
      <c r="E51" s="90"/>
      <c r="F51" s="90"/>
      <c r="G51" s="90"/>
      <c r="H51" s="30"/>
      <c r="I51" s="29"/>
      <c r="J51" s="30"/>
      <c r="K51" s="30"/>
      <c r="L51" s="30"/>
      <c r="M51" s="48"/>
      <c r="N51" s="30"/>
      <c r="O51" s="48"/>
      <c r="P51" s="30"/>
      <c r="Q51" s="44"/>
      <c r="R51" s="29"/>
      <c r="S51" s="29"/>
      <c r="T51" s="81"/>
      <c r="U51" s="29"/>
      <c r="V51" s="29"/>
      <c r="W51" s="77"/>
      <c r="X51" s="84"/>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1"/>
      <c r="AZ51" s="41"/>
      <c r="BA51" s="41"/>
      <c r="BB51" s="53" t="str">
        <f t="shared" si="24"/>
        <v/>
      </c>
      <c r="BD51" s="20" t="s">
        <v>5</v>
      </c>
    </row>
    <row r="52" spans="1:56" s="18" customFormat="1" ht="25.5" x14ac:dyDescent="0.2">
      <c r="A52" s="51">
        <v>42</v>
      </c>
      <c r="B52" s="52" t="str">
        <f t="shared" si="2"/>
        <v/>
      </c>
      <c r="C52" s="87"/>
      <c r="D52" s="29"/>
      <c r="E52" s="90"/>
      <c r="F52" s="90"/>
      <c r="G52" s="90"/>
      <c r="H52" s="30"/>
      <c r="I52" s="29"/>
      <c r="J52" s="30"/>
      <c r="K52" s="30"/>
      <c r="L52" s="30"/>
      <c r="M52" s="48"/>
      <c r="N52" s="30"/>
      <c r="O52" s="48"/>
      <c r="P52" s="30"/>
      <c r="Q52" s="44"/>
      <c r="R52" s="29"/>
      <c r="S52" s="29"/>
      <c r="T52" s="81"/>
      <c r="U52" s="29"/>
      <c r="V52" s="29"/>
      <c r="W52" s="77"/>
      <c r="X52" s="84"/>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1"/>
      <c r="AZ52" s="41"/>
      <c r="BA52" s="41"/>
      <c r="BB52" s="53" t="str">
        <f t="shared" si="24"/>
        <v/>
      </c>
      <c r="BD52" s="20" t="s">
        <v>5</v>
      </c>
    </row>
    <row r="53" spans="1:56" s="18" customFormat="1" ht="25.5" x14ac:dyDescent="0.2">
      <c r="A53" s="51">
        <v>43</v>
      </c>
      <c r="B53" s="52" t="str">
        <f t="shared" si="2"/>
        <v/>
      </c>
      <c r="C53" s="87"/>
      <c r="D53" s="29"/>
      <c r="E53" s="90"/>
      <c r="F53" s="90"/>
      <c r="G53" s="90"/>
      <c r="H53" s="30"/>
      <c r="I53" s="29"/>
      <c r="J53" s="30"/>
      <c r="K53" s="30"/>
      <c r="L53" s="30"/>
      <c r="M53" s="48"/>
      <c r="N53" s="30"/>
      <c r="O53" s="48"/>
      <c r="P53" s="30"/>
      <c r="Q53" s="44"/>
      <c r="R53" s="29"/>
      <c r="S53" s="29"/>
      <c r="T53" s="81"/>
      <c r="U53" s="29"/>
      <c r="V53" s="29"/>
      <c r="W53" s="77"/>
      <c r="X53" s="84"/>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1"/>
      <c r="AZ53" s="41"/>
      <c r="BA53" s="41"/>
      <c r="BB53" s="53" t="str">
        <f t="shared" si="24"/>
        <v/>
      </c>
      <c r="BD53" s="20" t="s">
        <v>5</v>
      </c>
    </row>
    <row r="54" spans="1:56" s="18" customFormat="1" ht="25.5" x14ac:dyDescent="0.2">
      <c r="A54" s="51">
        <v>44</v>
      </c>
      <c r="B54" s="52" t="str">
        <f t="shared" si="2"/>
        <v/>
      </c>
      <c r="C54" s="87"/>
      <c r="D54" s="29"/>
      <c r="E54" s="90"/>
      <c r="F54" s="90"/>
      <c r="G54" s="90"/>
      <c r="H54" s="30"/>
      <c r="I54" s="29"/>
      <c r="J54" s="30"/>
      <c r="K54" s="30"/>
      <c r="L54" s="30"/>
      <c r="M54" s="48"/>
      <c r="N54" s="30"/>
      <c r="O54" s="48"/>
      <c r="P54" s="30"/>
      <c r="Q54" s="44"/>
      <c r="R54" s="29"/>
      <c r="S54" s="29"/>
      <c r="T54" s="81"/>
      <c r="U54" s="29"/>
      <c r="V54" s="29"/>
      <c r="W54" s="77"/>
      <c r="X54" s="84"/>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1"/>
      <c r="AZ54" s="41"/>
      <c r="BA54" s="41"/>
      <c r="BB54" s="53" t="str">
        <f t="shared" si="24"/>
        <v/>
      </c>
      <c r="BD54" s="20" t="s">
        <v>5</v>
      </c>
    </row>
    <row r="55" spans="1:56" s="18" customFormat="1" ht="25.5" x14ac:dyDescent="0.2">
      <c r="A55" s="51">
        <v>45</v>
      </c>
      <c r="B55" s="52" t="str">
        <f t="shared" si="2"/>
        <v/>
      </c>
      <c r="C55" s="87"/>
      <c r="D55" s="29"/>
      <c r="E55" s="90"/>
      <c r="F55" s="90"/>
      <c r="G55" s="90"/>
      <c r="H55" s="30"/>
      <c r="I55" s="29"/>
      <c r="J55" s="30"/>
      <c r="K55" s="30"/>
      <c r="L55" s="30"/>
      <c r="M55" s="48"/>
      <c r="N55" s="30"/>
      <c r="O55" s="48"/>
      <c r="P55" s="30"/>
      <c r="Q55" s="44"/>
      <c r="R55" s="29"/>
      <c r="S55" s="29"/>
      <c r="T55" s="81"/>
      <c r="U55" s="29"/>
      <c r="V55" s="29"/>
      <c r="W55" s="77"/>
      <c r="X55" s="84"/>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1"/>
      <c r="AZ55" s="41"/>
      <c r="BA55" s="41"/>
      <c r="BB55" s="53" t="str">
        <f t="shared" si="24"/>
        <v/>
      </c>
      <c r="BD55" s="20" t="s">
        <v>5</v>
      </c>
    </row>
    <row r="56" spans="1:56" s="18" customFormat="1" ht="25.5" x14ac:dyDescent="0.2">
      <c r="A56" s="51">
        <v>46</v>
      </c>
      <c r="B56" s="52" t="str">
        <f t="shared" si="2"/>
        <v/>
      </c>
      <c r="C56" s="87"/>
      <c r="D56" s="29"/>
      <c r="E56" s="90"/>
      <c r="F56" s="90"/>
      <c r="G56" s="90"/>
      <c r="H56" s="30"/>
      <c r="I56" s="29"/>
      <c r="J56" s="30"/>
      <c r="K56" s="30"/>
      <c r="L56" s="30"/>
      <c r="M56" s="48"/>
      <c r="N56" s="30"/>
      <c r="O56" s="48"/>
      <c r="P56" s="30"/>
      <c r="Q56" s="44"/>
      <c r="R56" s="29"/>
      <c r="S56" s="29"/>
      <c r="T56" s="81"/>
      <c r="U56" s="29"/>
      <c r="V56" s="29"/>
      <c r="W56" s="77"/>
      <c r="X56" s="84"/>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1"/>
      <c r="AZ56" s="41"/>
      <c r="BA56" s="41"/>
      <c r="BB56" s="53" t="str">
        <f t="shared" si="24"/>
        <v/>
      </c>
      <c r="BD56" s="20" t="s">
        <v>5</v>
      </c>
    </row>
    <row r="57" spans="1:56" s="18" customFormat="1" ht="25.5" x14ac:dyDescent="0.2">
      <c r="A57" s="51">
        <v>47</v>
      </c>
      <c r="B57" s="52" t="str">
        <f t="shared" si="2"/>
        <v/>
      </c>
      <c r="C57" s="87"/>
      <c r="D57" s="29"/>
      <c r="E57" s="90"/>
      <c r="F57" s="90"/>
      <c r="G57" s="90"/>
      <c r="H57" s="30"/>
      <c r="I57" s="29"/>
      <c r="J57" s="30"/>
      <c r="K57" s="30"/>
      <c r="L57" s="30"/>
      <c r="M57" s="48"/>
      <c r="N57" s="30"/>
      <c r="O57" s="48"/>
      <c r="P57" s="30"/>
      <c r="Q57" s="44"/>
      <c r="R57" s="29"/>
      <c r="S57" s="29"/>
      <c r="T57" s="81"/>
      <c r="U57" s="29"/>
      <c r="V57" s="29"/>
      <c r="W57" s="77"/>
      <c r="X57" s="84"/>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1"/>
      <c r="AZ57" s="41"/>
      <c r="BA57" s="41"/>
      <c r="BB57" s="53" t="str">
        <f t="shared" si="24"/>
        <v/>
      </c>
      <c r="BD57" s="20" t="s">
        <v>5</v>
      </c>
    </row>
    <row r="58" spans="1:56" s="18" customFormat="1" ht="25.5" x14ac:dyDescent="0.2">
      <c r="A58" s="51">
        <v>48</v>
      </c>
      <c r="B58" s="52" t="str">
        <f t="shared" si="2"/>
        <v/>
      </c>
      <c r="C58" s="87"/>
      <c r="D58" s="29"/>
      <c r="E58" s="90"/>
      <c r="F58" s="90"/>
      <c r="G58" s="90"/>
      <c r="H58" s="30"/>
      <c r="I58" s="29"/>
      <c r="J58" s="30"/>
      <c r="K58" s="30"/>
      <c r="L58" s="30"/>
      <c r="M58" s="48"/>
      <c r="N58" s="30"/>
      <c r="O58" s="48"/>
      <c r="P58" s="30"/>
      <c r="Q58" s="44"/>
      <c r="R58" s="29"/>
      <c r="S58" s="29"/>
      <c r="T58" s="81"/>
      <c r="U58" s="29"/>
      <c r="V58" s="29"/>
      <c r="W58" s="77"/>
      <c r="X58" s="84"/>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1"/>
      <c r="AZ58" s="41"/>
      <c r="BA58" s="41"/>
      <c r="BB58" s="53" t="str">
        <f t="shared" si="24"/>
        <v/>
      </c>
      <c r="BD58" s="20" t="s">
        <v>5</v>
      </c>
    </row>
    <row r="59" spans="1:56" s="18" customFormat="1" ht="25.5" x14ac:dyDescent="0.2">
      <c r="A59" s="51">
        <v>49</v>
      </c>
      <c r="B59" s="52" t="str">
        <f t="shared" si="2"/>
        <v/>
      </c>
      <c r="C59" s="87"/>
      <c r="D59" s="29"/>
      <c r="E59" s="90"/>
      <c r="F59" s="90"/>
      <c r="G59" s="90"/>
      <c r="H59" s="30"/>
      <c r="I59" s="29"/>
      <c r="J59" s="30"/>
      <c r="K59" s="30"/>
      <c r="L59" s="30"/>
      <c r="M59" s="48"/>
      <c r="N59" s="30"/>
      <c r="O59" s="48"/>
      <c r="P59" s="30"/>
      <c r="Q59" s="44"/>
      <c r="R59" s="29"/>
      <c r="S59" s="29"/>
      <c r="T59" s="81"/>
      <c r="U59" s="29"/>
      <c r="V59" s="29"/>
      <c r="W59" s="77"/>
      <c r="X59" s="84"/>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1"/>
      <c r="AZ59" s="41"/>
      <c r="BA59" s="41"/>
      <c r="BB59" s="53" t="str">
        <f t="shared" si="24"/>
        <v/>
      </c>
      <c r="BD59" s="20" t="s">
        <v>5</v>
      </c>
    </row>
    <row r="60" spans="1:56" s="18" customFormat="1" ht="25.5" x14ac:dyDescent="0.2">
      <c r="A60" s="51">
        <v>50</v>
      </c>
      <c r="B60" s="52" t="str">
        <f t="shared" si="2"/>
        <v/>
      </c>
      <c r="C60" s="87"/>
      <c r="D60" s="29"/>
      <c r="E60" s="90"/>
      <c r="F60" s="90"/>
      <c r="G60" s="90"/>
      <c r="H60" s="30"/>
      <c r="I60" s="29"/>
      <c r="J60" s="30"/>
      <c r="K60" s="30"/>
      <c r="L60" s="30"/>
      <c r="M60" s="48"/>
      <c r="N60" s="30"/>
      <c r="O60" s="48"/>
      <c r="P60" s="30"/>
      <c r="Q60" s="44"/>
      <c r="R60" s="29"/>
      <c r="S60" s="29"/>
      <c r="T60" s="81"/>
      <c r="U60" s="29"/>
      <c r="V60" s="29"/>
      <c r="W60" s="77"/>
      <c r="X60" s="84"/>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1"/>
      <c r="AZ60" s="41"/>
      <c r="BA60" s="41"/>
      <c r="BB60" s="53" t="str">
        <f t="shared" si="24"/>
        <v/>
      </c>
      <c r="BD60" s="20" t="s">
        <v>5</v>
      </c>
    </row>
    <row r="61" spans="1:56" s="18" customFormat="1" ht="25.5" x14ac:dyDescent="0.2">
      <c r="A61" s="51">
        <v>51</v>
      </c>
      <c r="B61" s="52" t="str">
        <f t="shared" si="2"/>
        <v/>
      </c>
      <c r="C61" s="87"/>
      <c r="D61" s="29"/>
      <c r="E61" s="90"/>
      <c r="F61" s="90"/>
      <c r="G61" s="90"/>
      <c r="H61" s="30"/>
      <c r="I61" s="29"/>
      <c r="J61" s="30"/>
      <c r="K61" s="30"/>
      <c r="L61" s="30"/>
      <c r="M61" s="48"/>
      <c r="N61" s="30"/>
      <c r="O61" s="48"/>
      <c r="P61" s="30"/>
      <c r="Q61" s="44"/>
      <c r="R61" s="29"/>
      <c r="S61" s="29"/>
      <c r="T61" s="81"/>
      <c r="U61" s="29"/>
      <c r="V61" s="29"/>
      <c r="W61" s="77"/>
      <c r="X61" s="84"/>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1"/>
      <c r="AZ61" s="41"/>
      <c r="BA61" s="41"/>
      <c r="BB61" s="53" t="str">
        <f t="shared" si="24"/>
        <v/>
      </c>
      <c r="BD61" s="20" t="s">
        <v>5</v>
      </c>
    </row>
    <row r="62" spans="1:56" s="18" customFormat="1" ht="25.5" x14ac:dyDescent="0.2">
      <c r="A62" s="51">
        <v>52</v>
      </c>
      <c r="B62" s="52" t="str">
        <f t="shared" si="2"/>
        <v/>
      </c>
      <c r="C62" s="87"/>
      <c r="D62" s="29"/>
      <c r="E62" s="90"/>
      <c r="F62" s="90"/>
      <c r="G62" s="90"/>
      <c r="H62" s="30"/>
      <c r="I62" s="29"/>
      <c r="J62" s="30"/>
      <c r="K62" s="30"/>
      <c r="L62" s="30"/>
      <c r="M62" s="48"/>
      <c r="N62" s="30"/>
      <c r="O62" s="48"/>
      <c r="P62" s="30"/>
      <c r="Q62" s="44"/>
      <c r="R62" s="29"/>
      <c r="S62" s="29"/>
      <c r="T62" s="81"/>
      <c r="U62" s="29"/>
      <c r="V62" s="29"/>
      <c r="W62" s="77"/>
      <c r="X62" s="84"/>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1"/>
      <c r="AZ62" s="41"/>
      <c r="BA62" s="41"/>
      <c r="BB62" s="53" t="str">
        <f t="shared" si="24"/>
        <v/>
      </c>
      <c r="BD62" s="20" t="s">
        <v>5</v>
      </c>
    </row>
    <row r="63" spans="1:56" s="18" customFormat="1" ht="25.5" x14ac:dyDescent="0.2">
      <c r="A63" s="51">
        <v>53</v>
      </c>
      <c r="B63" s="52" t="str">
        <f t="shared" si="2"/>
        <v/>
      </c>
      <c r="C63" s="87"/>
      <c r="D63" s="29"/>
      <c r="E63" s="90"/>
      <c r="F63" s="90"/>
      <c r="G63" s="90"/>
      <c r="H63" s="30"/>
      <c r="I63" s="29"/>
      <c r="J63" s="30"/>
      <c r="K63" s="30"/>
      <c r="L63" s="30"/>
      <c r="M63" s="48"/>
      <c r="N63" s="30"/>
      <c r="O63" s="48"/>
      <c r="P63" s="30"/>
      <c r="Q63" s="44"/>
      <c r="R63" s="29"/>
      <c r="S63" s="29"/>
      <c r="T63" s="81"/>
      <c r="U63" s="29"/>
      <c r="V63" s="29"/>
      <c r="W63" s="77"/>
      <c r="X63" s="84"/>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1"/>
      <c r="AZ63" s="41"/>
      <c r="BA63" s="41"/>
      <c r="BB63" s="53" t="str">
        <f t="shared" si="24"/>
        <v/>
      </c>
      <c r="BD63" s="20" t="s">
        <v>5</v>
      </c>
    </row>
    <row r="64" spans="1:56" s="18" customFormat="1" ht="25.5" x14ac:dyDescent="0.2">
      <c r="A64" s="51">
        <v>54</v>
      </c>
      <c r="B64" s="52" t="str">
        <f t="shared" si="2"/>
        <v/>
      </c>
      <c r="C64" s="87"/>
      <c r="D64" s="29"/>
      <c r="E64" s="90"/>
      <c r="F64" s="90"/>
      <c r="G64" s="90"/>
      <c r="H64" s="30"/>
      <c r="I64" s="29"/>
      <c r="J64" s="30"/>
      <c r="K64" s="30"/>
      <c r="L64" s="30"/>
      <c r="M64" s="48"/>
      <c r="N64" s="30"/>
      <c r="O64" s="48"/>
      <c r="P64" s="30"/>
      <c r="Q64" s="44"/>
      <c r="R64" s="29"/>
      <c r="S64" s="29"/>
      <c r="T64" s="81"/>
      <c r="U64" s="29"/>
      <c r="V64" s="29"/>
      <c r="W64" s="77"/>
      <c r="X64" s="84"/>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1"/>
      <c r="AZ64" s="41"/>
      <c r="BA64" s="41"/>
      <c r="BB64" s="53" t="str">
        <f t="shared" si="24"/>
        <v/>
      </c>
      <c r="BD64" s="20" t="s">
        <v>5</v>
      </c>
    </row>
    <row r="65" spans="1:56" s="18" customFormat="1" ht="25.5" x14ac:dyDescent="0.2">
      <c r="A65" s="51">
        <v>55</v>
      </c>
      <c r="B65" s="52" t="str">
        <f t="shared" si="2"/>
        <v/>
      </c>
      <c r="C65" s="87"/>
      <c r="D65" s="29"/>
      <c r="E65" s="90"/>
      <c r="F65" s="90"/>
      <c r="G65" s="90"/>
      <c r="H65" s="30"/>
      <c r="I65" s="29"/>
      <c r="J65" s="30"/>
      <c r="K65" s="30"/>
      <c r="L65" s="30"/>
      <c r="M65" s="48"/>
      <c r="N65" s="30"/>
      <c r="O65" s="48"/>
      <c r="P65" s="30"/>
      <c r="Q65" s="44"/>
      <c r="R65" s="29"/>
      <c r="S65" s="29"/>
      <c r="T65" s="81"/>
      <c r="U65" s="29"/>
      <c r="V65" s="29"/>
      <c r="W65" s="77"/>
      <c r="X65" s="84"/>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1"/>
      <c r="AZ65" s="41"/>
      <c r="BA65" s="41"/>
      <c r="BB65" s="53" t="str">
        <f t="shared" si="24"/>
        <v/>
      </c>
      <c r="BD65" s="20" t="s">
        <v>5</v>
      </c>
    </row>
    <row r="66" spans="1:56" s="18" customFormat="1" ht="25.5" x14ac:dyDescent="0.2">
      <c r="A66" s="51">
        <v>56</v>
      </c>
      <c r="B66" s="52" t="str">
        <f t="shared" si="2"/>
        <v/>
      </c>
      <c r="C66" s="87"/>
      <c r="D66" s="29"/>
      <c r="E66" s="90"/>
      <c r="F66" s="90"/>
      <c r="G66" s="90"/>
      <c r="H66" s="30"/>
      <c r="I66" s="29"/>
      <c r="J66" s="30"/>
      <c r="K66" s="30"/>
      <c r="L66" s="30"/>
      <c r="M66" s="48"/>
      <c r="N66" s="30"/>
      <c r="O66" s="48"/>
      <c r="P66" s="30"/>
      <c r="Q66" s="44"/>
      <c r="R66" s="29"/>
      <c r="S66" s="29"/>
      <c r="T66" s="81"/>
      <c r="U66" s="29"/>
      <c r="V66" s="29"/>
      <c r="W66" s="77"/>
      <c r="X66" s="84"/>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2"/>
      <c r="AZ66" s="41"/>
      <c r="BA66" s="41"/>
      <c r="BB66" s="53" t="str">
        <f t="shared" si="24"/>
        <v/>
      </c>
      <c r="BD66" s="20" t="s">
        <v>5</v>
      </c>
    </row>
    <row r="67" spans="1:56" s="18" customFormat="1" ht="25.5" x14ac:dyDescent="0.2">
      <c r="A67" s="51">
        <v>57</v>
      </c>
      <c r="B67" s="52" t="str">
        <f t="shared" si="2"/>
        <v/>
      </c>
      <c r="C67" s="87"/>
      <c r="D67" s="29"/>
      <c r="E67" s="90"/>
      <c r="F67" s="90"/>
      <c r="G67" s="90"/>
      <c r="H67" s="30"/>
      <c r="I67" s="29"/>
      <c r="J67" s="30"/>
      <c r="K67" s="30"/>
      <c r="L67" s="30"/>
      <c r="M67" s="48"/>
      <c r="N67" s="30"/>
      <c r="O67" s="48"/>
      <c r="P67" s="30"/>
      <c r="Q67" s="44"/>
      <c r="R67" s="29"/>
      <c r="S67" s="29"/>
      <c r="T67" s="81"/>
      <c r="U67" s="29"/>
      <c r="V67" s="29"/>
      <c r="W67" s="77"/>
      <c r="X67" s="84"/>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2"/>
      <c r="AZ67" s="41"/>
      <c r="BA67" s="41"/>
      <c r="BB67" s="53" t="str">
        <f t="shared" si="24"/>
        <v/>
      </c>
      <c r="BD67" s="20" t="s">
        <v>5</v>
      </c>
    </row>
    <row r="68" spans="1:56" s="18" customFormat="1" ht="25.5" x14ac:dyDescent="0.2">
      <c r="A68" s="51">
        <v>58</v>
      </c>
      <c r="B68" s="52" t="str">
        <f t="shared" si="2"/>
        <v/>
      </c>
      <c r="C68" s="87"/>
      <c r="D68" s="29"/>
      <c r="E68" s="90"/>
      <c r="F68" s="90"/>
      <c r="G68" s="90"/>
      <c r="H68" s="30"/>
      <c r="I68" s="29"/>
      <c r="J68" s="30"/>
      <c r="K68" s="30"/>
      <c r="L68" s="30"/>
      <c r="M68" s="48"/>
      <c r="N68" s="30"/>
      <c r="O68" s="48"/>
      <c r="P68" s="30"/>
      <c r="Q68" s="44"/>
      <c r="R68" s="29"/>
      <c r="S68" s="29"/>
      <c r="T68" s="81"/>
      <c r="U68" s="29"/>
      <c r="V68" s="29"/>
      <c r="W68" s="77"/>
      <c r="X68" s="84"/>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2"/>
      <c r="AZ68" s="41"/>
      <c r="BA68" s="41"/>
      <c r="BB68" s="53" t="str">
        <f t="shared" si="24"/>
        <v/>
      </c>
      <c r="BD68" s="20" t="s">
        <v>5</v>
      </c>
    </row>
    <row r="69" spans="1:56" s="18" customFormat="1" ht="25.5" x14ac:dyDescent="0.2">
      <c r="A69" s="51">
        <v>59</v>
      </c>
      <c r="B69" s="52" t="str">
        <f t="shared" si="2"/>
        <v/>
      </c>
      <c r="C69" s="87"/>
      <c r="D69" s="29"/>
      <c r="E69" s="90"/>
      <c r="F69" s="90"/>
      <c r="G69" s="90"/>
      <c r="H69" s="30"/>
      <c r="I69" s="29"/>
      <c r="J69" s="30"/>
      <c r="K69" s="30"/>
      <c r="L69" s="30"/>
      <c r="M69" s="48"/>
      <c r="N69" s="30"/>
      <c r="O69" s="48"/>
      <c r="P69" s="30"/>
      <c r="Q69" s="44"/>
      <c r="R69" s="29"/>
      <c r="S69" s="29"/>
      <c r="T69" s="81"/>
      <c r="U69" s="29"/>
      <c r="V69" s="29"/>
      <c r="W69" s="77"/>
      <c r="X69" s="84"/>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2"/>
      <c r="AZ69" s="41"/>
      <c r="BA69" s="41"/>
      <c r="BB69" s="53" t="str">
        <f t="shared" si="24"/>
        <v/>
      </c>
      <c r="BD69" s="20" t="s">
        <v>5</v>
      </c>
    </row>
    <row r="70" spans="1:56" s="18" customFormat="1" ht="25.5" x14ac:dyDescent="0.2">
      <c r="A70" s="51">
        <v>60</v>
      </c>
      <c r="B70" s="52" t="str">
        <f t="shared" si="2"/>
        <v/>
      </c>
      <c r="C70" s="87"/>
      <c r="D70" s="29"/>
      <c r="E70" s="90"/>
      <c r="F70" s="90"/>
      <c r="G70" s="90"/>
      <c r="H70" s="30"/>
      <c r="I70" s="29"/>
      <c r="J70" s="30"/>
      <c r="K70" s="30"/>
      <c r="L70" s="30"/>
      <c r="M70" s="48"/>
      <c r="N70" s="30"/>
      <c r="O70" s="48"/>
      <c r="P70" s="30"/>
      <c r="Q70" s="44"/>
      <c r="R70" s="29"/>
      <c r="S70" s="29"/>
      <c r="T70" s="81"/>
      <c r="U70" s="29"/>
      <c r="V70" s="29"/>
      <c r="W70" s="77"/>
      <c r="X70" s="84"/>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2"/>
      <c r="AZ70" s="41"/>
      <c r="BA70" s="41"/>
      <c r="BB70" s="53" t="str">
        <f t="shared" si="24"/>
        <v/>
      </c>
      <c r="BD70" s="20" t="s">
        <v>5</v>
      </c>
    </row>
    <row r="71" spans="1:56" s="18" customFormat="1" ht="25.5" x14ac:dyDescent="0.2">
      <c r="A71" s="51">
        <v>61</v>
      </c>
      <c r="B71" s="52" t="str">
        <f t="shared" si="2"/>
        <v/>
      </c>
      <c r="C71" s="87"/>
      <c r="D71" s="29"/>
      <c r="E71" s="90"/>
      <c r="F71" s="90"/>
      <c r="G71" s="90"/>
      <c r="H71" s="30"/>
      <c r="I71" s="29"/>
      <c r="J71" s="30"/>
      <c r="K71" s="30"/>
      <c r="L71" s="30"/>
      <c r="M71" s="48"/>
      <c r="N71" s="30"/>
      <c r="O71" s="48"/>
      <c r="P71" s="30"/>
      <c r="Q71" s="44"/>
      <c r="R71" s="29"/>
      <c r="S71" s="29"/>
      <c r="T71" s="81"/>
      <c r="U71" s="29"/>
      <c r="V71" s="29"/>
      <c r="W71" s="77"/>
      <c r="X71" s="84"/>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2"/>
      <c r="AZ71" s="41"/>
      <c r="BA71" s="41"/>
      <c r="BB71" s="53" t="str">
        <f t="shared" si="24"/>
        <v/>
      </c>
      <c r="BD71" s="20" t="s">
        <v>5</v>
      </c>
    </row>
    <row r="72" spans="1:56" s="18" customFormat="1" ht="25.5" x14ac:dyDescent="0.2">
      <c r="A72" s="51">
        <v>62</v>
      </c>
      <c r="B72" s="52" t="str">
        <f t="shared" si="2"/>
        <v/>
      </c>
      <c r="C72" s="87"/>
      <c r="D72" s="29"/>
      <c r="E72" s="90"/>
      <c r="F72" s="90"/>
      <c r="G72" s="90"/>
      <c r="H72" s="30"/>
      <c r="I72" s="29"/>
      <c r="J72" s="30"/>
      <c r="K72" s="30"/>
      <c r="L72" s="30"/>
      <c r="M72" s="48"/>
      <c r="N72" s="30"/>
      <c r="O72" s="48"/>
      <c r="P72" s="30"/>
      <c r="Q72" s="44"/>
      <c r="R72" s="29"/>
      <c r="S72" s="29"/>
      <c r="T72" s="81"/>
      <c r="U72" s="29"/>
      <c r="V72" s="29"/>
      <c r="W72" s="77"/>
      <c r="X72" s="84"/>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2"/>
      <c r="AZ72" s="41"/>
      <c r="BA72" s="41"/>
      <c r="BB72" s="53" t="str">
        <f t="shared" si="24"/>
        <v/>
      </c>
      <c r="BD72" s="20" t="s">
        <v>5</v>
      </c>
    </row>
    <row r="73" spans="1:56" s="18" customFormat="1" ht="25.5" x14ac:dyDescent="0.2">
      <c r="A73" s="51">
        <v>63</v>
      </c>
      <c r="B73" s="52" t="str">
        <f t="shared" si="2"/>
        <v/>
      </c>
      <c r="C73" s="87"/>
      <c r="D73" s="29"/>
      <c r="E73" s="90"/>
      <c r="F73" s="90"/>
      <c r="G73" s="90"/>
      <c r="H73" s="30"/>
      <c r="I73" s="29"/>
      <c r="J73" s="30"/>
      <c r="K73" s="30"/>
      <c r="L73" s="30"/>
      <c r="M73" s="48"/>
      <c r="N73" s="30"/>
      <c r="O73" s="48"/>
      <c r="P73" s="30"/>
      <c r="Q73" s="44"/>
      <c r="R73" s="29"/>
      <c r="S73" s="29"/>
      <c r="T73" s="81"/>
      <c r="U73" s="29"/>
      <c r="V73" s="29"/>
      <c r="W73" s="77"/>
      <c r="X73" s="84"/>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3" t="str">
        <f t="shared" si="24"/>
        <v/>
      </c>
      <c r="BD73" s="20" t="s">
        <v>5</v>
      </c>
    </row>
    <row r="74" spans="1:56" s="18" customFormat="1" ht="25.5" x14ac:dyDescent="0.2">
      <c r="A74" s="51">
        <v>64</v>
      </c>
      <c r="B74" s="52" t="str">
        <f t="shared" si="2"/>
        <v/>
      </c>
      <c r="C74" s="87"/>
      <c r="D74" s="29"/>
      <c r="E74" s="90"/>
      <c r="F74" s="90"/>
      <c r="G74" s="90"/>
      <c r="H74" s="30"/>
      <c r="I74" s="29"/>
      <c r="J74" s="30"/>
      <c r="K74" s="30"/>
      <c r="L74" s="30"/>
      <c r="M74" s="48"/>
      <c r="N74" s="30"/>
      <c r="O74" s="48"/>
      <c r="P74" s="30"/>
      <c r="Q74" s="44"/>
      <c r="R74" s="29"/>
      <c r="S74" s="29"/>
      <c r="T74" s="81"/>
      <c r="U74" s="29"/>
      <c r="V74" s="29"/>
      <c r="W74" s="77"/>
      <c r="X74" s="84"/>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3" t="str">
        <f t="shared" si="24"/>
        <v/>
      </c>
      <c r="BD74" s="20" t="s">
        <v>5</v>
      </c>
    </row>
    <row r="75" spans="1:56" s="18" customFormat="1" ht="25.5" x14ac:dyDescent="0.2">
      <c r="A75" s="51">
        <v>65</v>
      </c>
      <c r="B75" s="52" t="str">
        <f t="shared" ref="B75:B109" si="27">IF(COUNTIF(Z75:AU75,"")=No_of_Columns,"",IF(COUNTIF(Z75:AU75,"ok")=No_of_Columns,"ok","Error"))</f>
        <v/>
      </c>
      <c r="C75" s="87"/>
      <c r="D75" s="29"/>
      <c r="E75" s="90"/>
      <c r="F75" s="90"/>
      <c r="G75" s="90"/>
      <c r="H75" s="30"/>
      <c r="I75" s="29"/>
      <c r="J75" s="30"/>
      <c r="K75" s="30"/>
      <c r="L75" s="30"/>
      <c r="M75" s="48"/>
      <c r="N75" s="30"/>
      <c r="O75" s="48"/>
      <c r="P75" s="30"/>
      <c r="Q75" s="44"/>
      <c r="R75" s="29"/>
      <c r="S75" s="29"/>
      <c r="T75" s="81"/>
      <c r="U75" s="29"/>
      <c r="V75" s="29"/>
      <c r="W75" s="77"/>
      <c r="X75" s="84"/>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si="25"/>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IF(COUNTA($C75:$X75)=0,"",IF(H75="d","ok",IF(ISBLANK($W75),"Empty cell",IF(ISNUMBER($W75),IF($W75&gt;=1,IF($W75&gt;100,"Entry should be a percentage less than or equal to 100","ok"),"Entry should be a percentage greater than 0"),"Entry should be a number"))))</f>
        <v/>
      </c>
      <c r="AU75" s="16" t="str">
        <f t="shared" ref="AU75:AU109" si="48">IF(COUNTA($C75:$X75)=0,"","ok")</f>
        <v/>
      </c>
      <c r="AV75" s="17"/>
      <c r="AZ75" s="19"/>
      <c r="BA75" s="19"/>
      <c r="BB75" s="53" t="str">
        <f t="shared" ref="BB75:BB109" si="49">IF(AF75="ok",VLOOKUP(I75,PrClDesc,2),"")</f>
        <v/>
      </c>
      <c r="BD75" s="20" t="s">
        <v>5</v>
      </c>
    </row>
    <row r="76" spans="1:56" s="18" customFormat="1" ht="25.5" x14ac:dyDescent="0.2">
      <c r="A76" s="51">
        <v>66</v>
      </c>
      <c r="B76" s="52" t="str">
        <f t="shared" si="27"/>
        <v/>
      </c>
      <c r="C76" s="87"/>
      <c r="D76" s="29"/>
      <c r="E76" s="90"/>
      <c r="F76" s="90"/>
      <c r="G76" s="90"/>
      <c r="H76" s="30"/>
      <c r="I76" s="29"/>
      <c r="J76" s="30"/>
      <c r="K76" s="30"/>
      <c r="L76" s="30"/>
      <c r="M76" s="48"/>
      <c r="N76" s="30"/>
      <c r="O76" s="48"/>
      <c r="P76" s="30"/>
      <c r="Q76" s="44"/>
      <c r="R76" s="29"/>
      <c r="S76" s="29"/>
      <c r="T76" s="81"/>
      <c r="U76" s="29"/>
      <c r="V76" s="29"/>
      <c r="W76" s="77"/>
      <c r="X76" s="84"/>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ref="AR76:AR109" si="50">IF(COUNTA($C76:$X76)=0,"",IF(H76="d","ok",IF(ISBLANK($U76),"Empty cell",IF(ISNUMBER(U76)=FALSE,"Entry should be a positive integer",IF($U76&lt;1,"Entry should be a positive integer",IF($U76=INT($U76),"ok","Entry should be a positive integer"))))))</f>
        <v/>
      </c>
      <c r="AS76" s="16" t="str">
        <f t="shared" si="46"/>
        <v/>
      </c>
      <c r="AT76" s="16" t="str">
        <f t="shared" si="47"/>
        <v/>
      </c>
      <c r="AU76" s="16" t="str">
        <f t="shared" si="48"/>
        <v/>
      </c>
      <c r="AV76" s="17"/>
      <c r="AZ76" s="19"/>
      <c r="BA76" s="19"/>
      <c r="BB76" s="53" t="str">
        <f t="shared" si="49"/>
        <v/>
      </c>
      <c r="BD76" s="20" t="s">
        <v>5</v>
      </c>
    </row>
    <row r="77" spans="1:56" s="18" customFormat="1" ht="25.5" x14ac:dyDescent="0.2">
      <c r="A77" s="51">
        <v>67</v>
      </c>
      <c r="B77" s="52" t="str">
        <f t="shared" si="27"/>
        <v/>
      </c>
      <c r="C77" s="87"/>
      <c r="D77" s="29"/>
      <c r="E77" s="90"/>
      <c r="F77" s="90"/>
      <c r="G77" s="90"/>
      <c r="H77" s="30"/>
      <c r="I77" s="29"/>
      <c r="J77" s="30"/>
      <c r="K77" s="30"/>
      <c r="L77" s="30"/>
      <c r="M77" s="48"/>
      <c r="N77" s="30"/>
      <c r="O77" s="48"/>
      <c r="P77" s="30"/>
      <c r="Q77" s="44"/>
      <c r="R77" s="29"/>
      <c r="S77" s="29"/>
      <c r="T77" s="81"/>
      <c r="U77" s="29"/>
      <c r="V77" s="29"/>
      <c r="W77" s="77"/>
      <c r="X77" s="84"/>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50"/>
        <v/>
      </c>
      <c r="AS77" s="16" t="str">
        <f t="shared" si="46"/>
        <v/>
      </c>
      <c r="AT77" s="16" t="str">
        <f t="shared" si="47"/>
        <v/>
      </c>
      <c r="AU77" s="16" t="str">
        <f t="shared" si="48"/>
        <v/>
      </c>
      <c r="AV77" s="17"/>
      <c r="AZ77" s="19"/>
      <c r="BA77" s="19"/>
      <c r="BB77" s="53" t="str">
        <f t="shared" si="49"/>
        <v/>
      </c>
      <c r="BD77" s="20" t="s">
        <v>5</v>
      </c>
    </row>
    <row r="78" spans="1:56" s="18" customFormat="1" ht="25.5" x14ac:dyDescent="0.2">
      <c r="A78" s="51">
        <v>68</v>
      </c>
      <c r="B78" s="52" t="str">
        <f t="shared" si="27"/>
        <v/>
      </c>
      <c r="C78" s="87"/>
      <c r="D78" s="29"/>
      <c r="E78" s="90"/>
      <c r="F78" s="90"/>
      <c r="G78" s="90"/>
      <c r="H78" s="30"/>
      <c r="I78" s="29"/>
      <c r="J78" s="30"/>
      <c r="K78" s="30"/>
      <c r="L78" s="30"/>
      <c r="M78" s="48"/>
      <c r="N78" s="30"/>
      <c r="O78" s="48"/>
      <c r="P78" s="30"/>
      <c r="Q78" s="44"/>
      <c r="R78" s="29"/>
      <c r="S78" s="29"/>
      <c r="T78" s="81"/>
      <c r="U78" s="29"/>
      <c r="V78" s="29"/>
      <c r="W78" s="77"/>
      <c r="X78" s="84"/>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50"/>
        <v/>
      </c>
      <c r="AS78" s="16" t="str">
        <f t="shared" si="46"/>
        <v/>
      </c>
      <c r="AT78" s="16" t="str">
        <f t="shared" si="47"/>
        <v/>
      </c>
      <c r="AU78" s="16" t="str">
        <f t="shared" si="48"/>
        <v/>
      </c>
      <c r="AV78" s="17"/>
      <c r="AZ78" s="19"/>
      <c r="BA78" s="19"/>
      <c r="BB78" s="53" t="str">
        <f t="shared" si="49"/>
        <v/>
      </c>
      <c r="BD78" s="20" t="s">
        <v>5</v>
      </c>
    </row>
    <row r="79" spans="1:56" s="18" customFormat="1" ht="25.5" x14ac:dyDescent="0.2">
      <c r="A79" s="51">
        <v>69</v>
      </c>
      <c r="B79" s="52" t="str">
        <f t="shared" si="27"/>
        <v/>
      </c>
      <c r="C79" s="87"/>
      <c r="D79" s="29"/>
      <c r="E79" s="90"/>
      <c r="F79" s="90"/>
      <c r="G79" s="90"/>
      <c r="H79" s="30"/>
      <c r="I79" s="29"/>
      <c r="J79" s="30"/>
      <c r="K79" s="30"/>
      <c r="L79" s="30"/>
      <c r="M79" s="48"/>
      <c r="N79" s="30"/>
      <c r="O79" s="48"/>
      <c r="P79" s="30"/>
      <c r="Q79" s="44"/>
      <c r="R79" s="29"/>
      <c r="S79" s="29"/>
      <c r="T79" s="81"/>
      <c r="U79" s="29"/>
      <c r="V79" s="29"/>
      <c r="W79" s="77"/>
      <c r="X79" s="84"/>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50"/>
        <v/>
      </c>
      <c r="AS79" s="16" t="str">
        <f t="shared" si="46"/>
        <v/>
      </c>
      <c r="AT79" s="16" t="str">
        <f t="shared" si="47"/>
        <v/>
      </c>
      <c r="AU79" s="16" t="str">
        <f t="shared" si="48"/>
        <v/>
      </c>
      <c r="AV79" s="17"/>
      <c r="AZ79" s="19"/>
      <c r="BA79" s="19"/>
      <c r="BB79" s="53" t="str">
        <f t="shared" si="49"/>
        <v/>
      </c>
      <c r="BD79" s="20" t="s">
        <v>5</v>
      </c>
    </row>
    <row r="80" spans="1:56" s="18" customFormat="1" ht="25.5" x14ac:dyDescent="0.2">
      <c r="A80" s="51">
        <v>70</v>
      </c>
      <c r="B80" s="52" t="str">
        <f t="shared" si="27"/>
        <v/>
      </c>
      <c r="C80" s="87"/>
      <c r="D80" s="29"/>
      <c r="E80" s="90"/>
      <c r="F80" s="90"/>
      <c r="G80" s="90"/>
      <c r="H80" s="30"/>
      <c r="I80" s="29"/>
      <c r="J80" s="30"/>
      <c r="K80" s="30"/>
      <c r="L80" s="30"/>
      <c r="M80" s="48"/>
      <c r="N80" s="30"/>
      <c r="O80" s="48"/>
      <c r="P80" s="30"/>
      <c r="Q80" s="44"/>
      <c r="R80" s="29"/>
      <c r="S80" s="29"/>
      <c r="T80" s="81"/>
      <c r="U80" s="29"/>
      <c r="V80" s="29"/>
      <c r="W80" s="77"/>
      <c r="X80" s="84"/>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50"/>
        <v/>
      </c>
      <c r="AS80" s="16" t="str">
        <f t="shared" si="46"/>
        <v/>
      </c>
      <c r="AT80" s="16" t="str">
        <f t="shared" si="47"/>
        <v/>
      </c>
      <c r="AU80" s="16" t="str">
        <f t="shared" si="48"/>
        <v/>
      </c>
      <c r="AV80" s="17"/>
      <c r="AZ80" s="19"/>
      <c r="BA80" s="19"/>
      <c r="BB80" s="53" t="str">
        <f t="shared" si="49"/>
        <v/>
      </c>
      <c r="BD80" s="20" t="s">
        <v>5</v>
      </c>
    </row>
    <row r="81" spans="1:56" s="18" customFormat="1" ht="25.5" x14ac:dyDescent="0.2">
      <c r="A81" s="51">
        <v>71</v>
      </c>
      <c r="B81" s="52" t="str">
        <f t="shared" si="27"/>
        <v/>
      </c>
      <c r="C81" s="87"/>
      <c r="D81" s="29"/>
      <c r="E81" s="90"/>
      <c r="F81" s="90"/>
      <c r="G81" s="90"/>
      <c r="H81" s="30"/>
      <c r="I81" s="29"/>
      <c r="J81" s="30"/>
      <c r="K81" s="30"/>
      <c r="L81" s="30"/>
      <c r="M81" s="48"/>
      <c r="N81" s="30"/>
      <c r="O81" s="48"/>
      <c r="P81" s="30"/>
      <c r="Q81" s="44"/>
      <c r="R81" s="29"/>
      <c r="S81" s="29"/>
      <c r="T81" s="81"/>
      <c r="U81" s="29"/>
      <c r="V81" s="29"/>
      <c r="W81" s="77"/>
      <c r="X81" s="84"/>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50"/>
        <v/>
      </c>
      <c r="AS81" s="16" t="str">
        <f t="shared" si="46"/>
        <v/>
      </c>
      <c r="AT81" s="16" t="str">
        <f t="shared" si="47"/>
        <v/>
      </c>
      <c r="AU81" s="16" t="str">
        <f t="shared" si="48"/>
        <v/>
      </c>
      <c r="AV81" s="17"/>
      <c r="AZ81" s="19"/>
      <c r="BA81" s="19"/>
      <c r="BB81" s="53" t="str">
        <f t="shared" si="49"/>
        <v/>
      </c>
      <c r="BD81" s="20" t="s">
        <v>5</v>
      </c>
    </row>
    <row r="82" spans="1:56" s="18" customFormat="1" ht="25.5" x14ac:dyDescent="0.2">
      <c r="A82" s="51">
        <v>72</v>
      </c>
      <c r="B82" s="52" t="str">
        <f t="shared" si="27"/>
        <v/>
      </c>
      <c r="C82" s="87"/>
      <c r="D82" s="29"/>
      <c r="E82" s="90"/>
      <c r="F82" s="90"/>
      <c r="G82" s="90"/>
      <c r="H82" s="30"/>
      <c r="I82" s="29"/>
      <c r="J82" s="30"/>
      <c r="K82" s="30"/>
      <c r="L82" s="30"/>
      <c r="M82" s="48"/>
      <c r="N82" s="30"/>
      <c r="O82" s="48"/>
      <c r="P82" s="30"/>
      <c r="Q82" s="44"/>
      <c r="R82" s="29"/>
      <c r="S82" s="29"/>
      <c r="T82" s="81"/>
      <c r="U82" s="29"/>
      <c r="V82" s="29"/>
      <c r="W82" s="77"/>
      <c r="X82" s="84"/>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50"/>
        <v/>
      </c>
      <c r="AS82" s="16" t="str">
        <f t="shared" si="46"/>
        <v/>
      </c>
      <c r="AT82" s="16" t="str">
        <f t="shared" si="47"/>
        <v/>
      </c>
      <c r="AU82" s="16" t="str">
        <f t="shared" si="48"/>
        <v/>
      </c>
      <c r="AV82" s="17"/>
      <c r="AZ82" s="19"/>
      <c r="BA82" s="19"/>
      <c r="BB82" s="53" t="str">
        <f t="shared" si="49"/>
        <v/>
      </c>
      <c r="BD82" s="20" t="s">
        <v>5</v>
      </c>
    </row>
    <row r="83" spans="1:56" s="18" customFormat="1" ht="25.5" x14ac:dyDescent="0.2">
      <c r="A83" s="51">
        <v>73</v>
      </c>
      <c r="B83" s="52" t="str">
        <f t="shared" si="27"/>
        <v/>
      </c>
      <c r="C83" s="87"/>
      <c r="D83" s="29"/>
      <c r="E83" s="90"/>
      <c r="F83" s="90"/>
      <c r="G83" s="90"/>
      <c r="H83" s="30"/>
      <c r="I83" s="29"/>
      <c r="J83" s="30"/>
      <c r="K83" s="30"/>
      <c r="L83" s="30"/>
      <c r="M83" s="48"/>
      <c r="N83" s="30"/>
      <c r="O83" s="48"/>
      <c r="P83" s="30"/>
      <c r="Q83" s="44"/>
      <c r="R83" s="29"/>
      <c r="S83" s="29"/>
      <c r="T83" s="81"/>
      <c r="U83" s="29"/>
      <c r="V83" s="29"/>
      <c r="W83" s="77"/>
      <c r="X83" s="84"/>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50"/>
        <v/>
      </c>
      <c r="AS83" s="16" t="str">
        <f t="shared" si="46"/>
        <v/>
      </c>
      <c r="AT83" s="16" t="str">
        <f t="shared" si="47"/>
        <v/>
      </c>
      <c r="AU83" s="16" t="str">
        <f t="shared" si="48"/>
        <v/>
      </c>
      <c r="AV83" s="17"/>
      <c r="AZ83" s="19"/>
      <c r="BA83" s="19"/>
      <c r="BB83" s="53" t="str">
        <f t="shared" si="49"/>
        <v/>
      </c>
      <c r="BD83" s="20" t="s">
        <v>5</v>
      </c>
    </row>
    <row r="84" spans="1:56" s="18" customFormat="1" ht="25.5" x14ac:dyDescent="0.2">
      <c r="A84" s="51">
        <v>74</v>
      </c>
      <c r="B84" s="52" t="str">
        <f t="shared" si="27"/>
        <v/>
      </c>
      <c r="C84" s="87"/>
      <c r="D84" s="29"/>
      <c r="E84" s="90"/>
      <c r="F84" s="90"/>
      <c r="G84" s="90"/>
      <c r="H84" s="30"/>
      <c r="I84" s="29"/>
      <c r="J84" s="30"/>
      <c r="K84" s="30"/>
      <c r="L84" s="30"/>
      <c r="M84" s="48"/>
      <c r="N84" s="30"/>
      <c r="O84" s="48"/>
      <c r="P84" s="30"/>
      <c r="Q84" s="44"/>
      <c r="R84" s="29"/>
      <c r="S84" s="29"/>
      <c r="T84" s="81"/>
      <c r="U84" s="29"/>
      <c r="V84" s="29"/>
      <c r="W84" s="77"/>
      <c r="X84" s="84"/>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50"/>
        <v/>
      </c>
      <c r="AS84" s="16" t="str">
        <f t="shared" si="46"/>
        <v/>
      </c>
      <c r="AT84" s="16" t="str">
        <f t="shared" si="47"/>
        <v/>
      </c>
      <c r="AU84" s="16" t="str">
        <f t="shared" si="48"/>
        <v/>
      </c>
      <c r="AV84" s="17"/>
      <c r="AZ84" s="19"/>
      <c r="BA84" s="19"/>
      <c r="BB84" s="53" t="str">
        <f t="shared" si="49"/>
        <v/>
      </c>
      <c r="BD84" s="20" t="s">
        <v>5</v>
      </c>
    </row>
    <row r="85" spans="1:56" s="18" customFormat="1" ht="25.5" x14ac:dyDescent="0.2">
      <c r="A85" s="51">
        <v>75</v>
      </c>
      <c r="B85" s="52" t="str">
        <f t="shared" si="27"/>
        <v/>
      </c>
      <c r="C85" s="87"/>
      <c r="D85" s="29"/>
      <c r="E85" s="90"/>
      <c r="F85" s="90"/>
      <c r="G85" s="90"/>
      <c r="H85" s="30"/>
      <c r="I85" s="29"/>
      <c r="J85" s="30"/>
      <c r="K85" s="30"/>
      <c r="L85" s="30"/>
      <c r="M85" s="48"/>
      <c r="N85" s="30"/>
      <c r="O85" s="48"/>
      <c r="P85" s="30"/>
      <c r="Q85" s="44"/>
      <c r="R85" s="29"/>
      <c r="S85" s="29"/>
      <c r="T85" s="81"/>
      <c r="U85" s="29"/>
      <c r="V85" s="29"/>
      <c r="W85" s="77"/>
      <c r="X85" s="84"/>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50"/>
        <v/>
      </c>
      <c r="AS85" s="16" t="str">
        <f t="shared" si="46"/>
        <v/>
      </c>
      <c r="AT85" s="16" t="str">
        <f t="shared" si="47"/>
        <v/>
      </c>
      <c r="AU85" s="16" t="str">
        <f t="shared" si="48"/>
        <v/>
      </c>
      <c r="AV85" s="17"/>
      <c r="AZ85" s="19"/>
      <c r="BA85" s="19"/>
      <c r="BB85" s="53" t="str">
        <f t="shared" si="49"/>
        <v/>
      </c>
      <c r="BD85" s="20" t="s">
        <v>5</v>
      </c>
    </row>
    <row r="86" spans="1:56" s="18" customFormat="1" ht="25.5" x14ac:dyDescent="0.2">
      <c r="A86" s="51">
        <v>76</v>
      </c>
      <c r="B86" s="52" t="str">
        <f t="shared" si="27"/>
        <v/>
      </c>
      <c r="C86" s="87"/>
      <c r="D86" s="29"/>
      <c r="E86" s="90"/>
      <c r="F86" s="90"/>
      <c r="G86" s="90"/>
      <c r="H86" s="30"/>
      <c r="I86" s="29"/>
      <c r="J86" s="30"/>
      <c r="K86" s="30"/>
      <c r="L86" s="30"/>
      <c r="M86" s="48"/>
      <c r="N86" s="30"/>
      <c r="O86" s="48"/>
      <c r="P86" s="30"/>
      <c r="Q86" s="44"/>
      <c r="R86" s="29"/>
      <c r="S86" s="29"/>
      <c r="T86" s="81"/>
      <c r="U86" s="29"/>
      <c r="V86" s="29"/>
      <c r="W86" s="77"/>
      <c r="X86" s="84"/>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50"/>
        <v/>
      </c>
      <c r="AS86" s="16" t="str">
        <f t="shared" si="46"/>
        <v/>
      </c>
      <c r="AT86" s="16" t="str">
        <f t="shared" si="47"/>
        <v/>
      </c>
      <c r="AU86" s="16" t="str">
        <f t="shared" si="48"/>
        <v/>
      </c>
      <c r="AV86" s="17"/>
      <c r="AZ86" s="19"/>
      <c r="BA86" s="19"/>
      <c r="BB86" s="53" t="str">
        <f t="shared" si="49"/>
        <v/>
      </c>
      <c r="BD86" s="20" t="s">
        <v>5</v>
      </c>
    </row>
    <row r="87" spans="1:56" s="18" customFormat="1" ht="25.5" x14ac:dyDescent="0.2">
      <c r="A87" s="51">
        <v>77</v>
      </c>
      <c r="B87" s="52" t="str">
        <f t="shared" si="27"/>
        <v/>
      </c>
      <c r="C87" s="87"/>
      <c r="D87" s="29"/>
      <c r="E87" s="90"/>
      <c r="F87" s="90"/>
      <c r="G87" s="90"/>
      <c r="H87" s="30"/>
      <c r="I87" s="29"/>
      <c r="J87" s="30"/>
      <c r="K87" s="30"/>
      <c r="L87" s="30"/>
      <c r="M87" s="48"/>
      <c r="N87" s="30"/>
      <c r="O87" s="48"/>
      <c r="P87" s="30"/>
      <c r="Q87" s="44"/>
      <c r="R87" s="29"/>
      <c r="S87" s="29"/>
      <c r="T87" s="81"/>
      <c r="U87" s="29"/>
      <c r="V87" s="29"/>
      <c r="W87" s="77"/>
      <c r="X87" s="84"/>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50"/>
        <v/>
      </c>
      <c r="AS87" s="16" t="str">
        <f t="shared" si="46"/>
        <v/>
      </c>
      <c r="AT87" s="16" t="str">
        <f t="shared" si="47"/>
        <v/>
      </c>
      <c r="AU87" s="16" t="str">
        <f t="shared" si="48"/>
        <v/>
      </c>
      <c r="AV87" s="17"/>
      <c r="AZ87" s="19"/>
      <c r="BA87" s="19"/>
      <c r="BB87" s="53" t="str">
        <f t="shared" si="49"/>
        <v/>
      </c>
      <c r="BD87" s="20" t="s">
        <v>5</v>
      </c>
    </row>
    <row r="88" spans="1:56" s="18" customFormat="1" ht="25.5" x14ac:dyDescent="0.2">
      <c r="A88" s="51">
        <v>78</v>
      </c>
      <c r="B88" s="52" t="str">
        <f t="shared" si="27"/>
        <v/>
      </c>
      <c r="C88" s="87"/>
      <c r="D88" s="29"/>
      <c r="E88" s="90"/>
      <c r="F88" s="90"/>
      <c r="G88" s="90"/>
      <c r="H88" s="30"/>
      <c r="I88" s="29"/>
      <c r="J88" s="30"/>
      <c r="K88" s="30"/>
      <c r="L88" s="30"/>
      <c r="M88" s="48"/>
      <c r="N88" s="30"/>
      <c r="O88" s="48"/>
      <c r="P88" s="30"/>
      <c r="Q88" s="44"/>
      <c r="R88" s="29"/>
      <c r="S88" s="29"/>
      <c r="T88" s="81"/>
      <c r="U88" s="29"/>
      <c r="V88" s="29"/>
      <c r="W88" s="77"/>
      <c r="X88" s="84"/>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50"/>
        <v/>
      </c>
      <c r="AS88" s="16" t="str">
        <f t="shared" si="46"/>
        <v/>
      </c>
      <c r="AT88" s="16" t="str">
        <f t="shared" si="47"/>
        <v/>
      </c>
      <c r="AU88" s="16" t="str">
        <f t="shared" si="48"/>
        <v/>
      </c>
      <c r="AV88" s="17"/>
      <c r="AZ88" s="19"/>
      <c r="BA88" s="19"/>
      <c r="BB88" s="53" t="str">
        <f t="shared" si="49"/>
        <v/>
      </c>
      <c r="BD88" s="20" t="s">
        <v>5</v>
      </c>
    </row>
    <row r="89" spans="1:56" s="18" customFormat="1" ht="25.5" x14ac:dyDescent="0.2">
      <c r="A89" s="51">
        <v>79</v>
      </c>
      <c r="B89" s="52" t="str">
        <f t="shared" si="27"/>
        <v/>
      </c>
      <c r="C89" s="87"/>
      <c r="D89" s="29"/>
      <c r="E89" s="90"/>
      <c r="F89" s="90"/>
      <c r="G89" s="90"/>
      <c r="H89" s="30"/>
      <c r="I89" s="29"/>
      <c r="J89" s="30"/>
      <c r="K89" s="30"/>
      <c r="L89" s="30"/>
      <c r="M89" s="48"/>
      <c r="N89" s="30"/>
      <c r="O89" s="48"/>
      <c r="P89" s="30"/>
      <c r="Q89" s="44"/>
      <c r="R89" s="29"/>
      <c r="S89" s="29"/>
      <c r="T89" s="81"/>
      <c r="U89" s="29"/>
      <c r="V89" s="29"/>
      <c r="W89" s="77"/>
      <c r="X89" s="84"/>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50"/>
        <v/>
      </c>
      <c r="AS89" s="16" t="str">
        <f t="shared" si="46"/>
        <v/>
      </c>
      <c r="AT89" s="16" t="str">
        <f t="shared" si="47"/>
        <v/>
      </c>
      <c r="AU89" s="16" t="str">
        <f t="shared" si="48"/>
        <v/>
      </c>
      <c r="AV89" s="17"/>
      <c r="AZ89" s="19"/>
      <c r="BA89" s="19"/>
      <c r="BB89" s="53" t="str">
        <f t="shared" si="49"/>
        <v/>
      </c>
      <c r="BD89" s="20" t="s">
        <v>5</v>
      </c>
    </row>
    <row r="90" spans="1:56" s="18" customFormat="1" ht="25.5" x14ac:dyDescent="0.2">
      <c r="A90" s="51">
        <v>80</v>
      </c>
      <c r="B90" s="52" t="str">
        <f t="shared" si="27"/>
        <v/>
      </c>
      <c r="C90" s="87"/>
      <c r="D90" s="29"/>
      <c r="E90" s="90"/>
      <c r="F90" s="90"/>
      <c r="G90" s="90"/>
      <c r="H90" s="30"/>
      <c r="I90" s="29"/>
      <c r="J90" s="30"/>
      <c r="K90" s="30"/>
      <c r="L90" s="30"/>
      <c r="M90" s="48"/>
      <c r="N90" s="30"/>
      <c r="O90" s="48"/>
      <c r="P90" s="30"/>
      <c r="Q90" s="44"/>
      <c r="R90" s="29"/>
      <c r="S90" s="29"/>
      <c r="T90" s="81"/>
      <c r="U90" s="29"/>
      <c r="V90" s="29"/>
      <c r="W90" s="77"/>
      <c r="X90" s="84"/>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50"/>
        <v/>
      </c>
      <c r="AS90" s="16" t="str">
        <f t="shared" si="46"/>
        <v/>
      </c>
      <c r="AT90" s="16" t="str">
        <f t="shared" si="47"/>
        <v/>
      </c>
      <c r="AU90" s="16" t="str">
        <f t="shared" si="48"/>
        <v/>
      </c>
      <c r="AV90" s="17"/>
      <c r="AZ90" s="19"/>
      <c r="BA90" s="19"/>
      <c r="BB90" s="53" t="str">
        <f t="shared" si="49"/>
        <v/>
      </c>
      <c r="BD90" s="20" t="s">
        <v>5</v>
      </c>
    </row>
    <row r="91" spans="1:56" s="18" customFormat="1" ht="25.5" x14ac:dyDescent="0.2">
      <c r="A91" s="51">
        <v>81</v>
      </c>
      <c r="B91" s="52" t="str">
        <f t="shared" si="27"/>
        <v/>
      </c>
      <c r="C91" s="87"/>
      <c r="D91" s="29"/>
      <c r="E91" s="90"/>
      <c r="F91" s="90"/>
      <c r="G91" s="90"/>
      <c r="H91" s="30"/>
      <c r="I91" s="29"/>
      <c r="J91" s="30"/>
      <c r="K91" s="30"/>
      <c r="L91" s="30"/>
      <c r="M91" s="48"/>
      <c r="N91" s="30"/>
      <c r="O91" s="48"/>
      <c r="P91" s="30"/>
      <c r="Q91" s="44"/>
      <c r="R91" s="29"/>
      <c r="S91" s="29"/>
      <c r="T91" s="81"/>
      <c r="U91" s="29"/>
      <c r="V91" s="29"/>
      <c r="W91" s="77"/>
      <c r="X91" s="84"/>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50"/>
        <v/>
      </c>
      <c r="AS91" s="16" t="str">
        <f t="shared" si="46"/>
        <v/>
      </c>
      <c r="AT91" s="16" t="str">
        <f t="shared" si="47"/>
        <v/>
      </c>
      <c r="AU91" s="16" t="str">
        <f t="shared" si="48"/>
        <v/>
      </c>
      <c r="AV91" s="17"/>
      <c r="AZ91" s="19"/>
      <c r="BA91" s="19"/>
      <c r="BB91" s="53" t="str">
        <f t="shared" si="49"/>
        <v/>
      </c>
      <c r="BD91" s="20" t="s">
        <v>5</v>
      </c>
    </row>
    <row r="92" spans="1:56" s="18" customFormat="1" ht="25.5" x14ac:dyDescent="0.2">
      <c r="A92" s="51">
        <v>82</v>
      </c>
      <c r="B92" s="52" t="str">
        <f t="shared" si="27"/>
        <v/>
      </c>
      <c r="C92" s="87"/>
      <c r="D92" s="29"/>
      <c r="E92" s="90"/>
      <c r="F92" s="90"/>
      <c r="G92" s="90"/>
      <c r="H92" s="30"/>
      <c r="I92" s="29"/>
      <c r="J92" s="30"/>
      <c r="K92" s="30"/>
      <c r="L92" s="30"/>
      <c r="M92" s="48"/>
      <c r="N92" s="30"/>
      <c r="O92" s="48"/>
      <c r="P92" s="30"/>
      <c r="Q92" s="44"/>
      <c r="R92" s="29"/>
      <c r="S92" s="29"/>
      <c r="T92" s="81"/>
      <c r="U92" s="29"/>
      <c r="V92" s="29"/>
      <c r="W92" s="77"/>
      <c r="X92" s="84"/>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50"/>
        <v/>
      </c>
      <c r="AS92" s="16" t="str">
        <f t="shared" si="46"/>
        <v/>
      </c>
      <c r="AT92" s="16" t="str">
        <f t="shared" si="47"/>
        <v/>
      </c>
      <c r="AU92" s="16" t="str">
        <f t="shared" si="48"/>
        <v/>
      </c>
      <c r="AV92" s="17"/>
      <c r="AZ92" s="19"/>
      <c r="BA92" s="19"/>
      <c r="BB92" s="53" t="str">
        <f t="shared" si="49"/>
        <v/>
      </c>
      <c r="BD92" s="20" t="s">
        <v>5</v>
      </c>
    </row>
    <row r="93" spans="1:56" s="18" customFormat="1" ht="25.5" x14ac:dyDescent="0.2">
      <c r="A93" s="51">
        <v>83</v>
      </c>
      <c r="B93" s="52" t="str">
        <f t="shared" si="27"/>
        <v/>
      </c>
      <c r="C93" s="87"/>
      <c r="D93" s="29"/>
      <c r="E93" s="90"/>
      <c r="F93" s="90"/>
      <c r="G93" s="90"/>
      <c r="H93" s="30"/>
      <c r="I93" s="29"/>
      <c r="J93" s="30"/>
      <c r="K93" s="30"/>
      <c r="L93" s="30"/>
      <c r="M93" s="48"/>
      <c r="N93" s="30"/>
      <c r="O93" s="48"/>
      <c r="P93" s="30"/>
      <c r="Q93" s="44"/>
      <c r="R93" s="29"/>
      <c r="S93" s="29"/>
      <c r="T93" s="81"/>
      <c r="U93" s="29"/>
      <c r="V93" s="29"/>
      <c r="W93" s="77"/>
      <c r="X93" s="84"/>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50"/>
        <v/>
      </c>
      <c r="AS93" s="16" t="str">
        <f t="shared" si="46"/>
        <v/>
      </c>
      <c r="AT93" s="16" t="str">
        <f t="shared" si="47"/>
        <v/>
      </c>
      <c r="AU93" s="16" t="str">
        <f t="shared" si="48"/>
        <v/>
      </c>
      <c r="AV93" s="17"/>
      <c r="AZ93" s="19"/>
      <c r="BA93" s="19"/>
      <c r="BB93" s="53" t="str">
        <f t="shared" si="49"/>
        <v/>
      </c>
      <c r="BD93" s="20" t="s">
        <v>5</v>
      </c>
    </row>
    <row r="94" spans="1:56" s="18" customFormat="1" ht="25.5" x14ac:dyDescent="0.2">
      <c r="A94" s="51">
        <v>84</v>
      </c>
      <c r="B94" s="52" t="str">
        <f t="shared" si="27"/>
        <v/>
      </c>
      <c r="C94" s="87"/>
      <c r="D94" s="29"/>
      <c r="E94" s="90"/>
      <c r="F94" s="90"/>
      <c r="G94" s="90"/>
      <c r="H94" s="30"/>
      <c r="I94" s="29"/>
      <c r="J94" s="30"/>
      <c r="K94" s="30"/>
      <c r="L94" s="30"/>
      <c r="M94" s="48"/>
      <c r="N94" s="30"/>
      <c r="O94" s="48"/>
      <c r="P94" s="30"/>
      <c r="Q94" s="44"/>
      <c r="R94" s="29"/>
      <c r="S94" s="29"/>
      <c r="T94" s="81"/>
      <c r="U94" s="29"/>
      <c r="V94" s="29"/>
      <c r="W94" s="77"/>
      <c r="X94" s="84"/>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50"/>
        <v/>
      </c>
      <c r="AS94" s="16" t="str">
        <f t="shared" si="46"/>
        <v/>
      </c>
      <c r="AT94" s="16" t="str">
        <f t="shared" si="47"/>
        <v/>
      </c>
      <c r="AU94" s="16" t="str">
        <f t="shared" si="48"/>
        <v/>
      </c>
      <c r="AV94" s="17"/>
      <c r="AZ94" s="19"/>
      <c r="BA94" s="19"/>
      <c r="BB94" s="53" t="str">
        <f t="shared" si="49"/>
        <v/>
      </c>
      <c r="BD94" s="20" t="s">
        <v>5</v>
      </c>
    </row>
    <row r="95" spans="1:56" s="18" customFormat="1" ht="25.5" x14ac:dyDescent="0.2">
      <c r="A95" s="51">
        <v>85</v>
      </c>
      <c r="B95" s="52" t="str">
        <f t="shared" si="27"/>
        <v/>
      </c>
      <c r="C95" s="87"/>
      <c r="D95" s="29"/>
      <c r="E95" s="90"/>
      <c r="F95" s="90"/>
      <c r="G95" s="90"/>
      <c r="H95" s="30"/>
      <c r="I95" s="29"/>
      <c r="J95" s="30"/>
      <c r="K95" s="30"/>
      <c r="L95" s="30"/>
      <c r="M95" s="48"/>
      <c r="N95" s="30"/>
      <c r="O95" s="48"/>
      <c r="P95" s="30"/>
      <c r="Q95" s="44"/>
      <c r="R95" s="29"/>
      <c r="S95" s="29"/>
      <c r="T95" s="81"/>
      <c r="U95" s="29"/>
      <c r="V95" s="29"/>
      <c r="W95" s="77"/>
      <c r="X95" s="84"/>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50"/>
        <v/>
      </c>
      <c r="AS95" s="16" t="str">
        <f t="shared" si="46"/>
        <v/>
      </c>
      <c r="AT95" s="16" t="str">
        <f t="shared" si="47"/>
        <v/>
      </c>
      <c r="AU95" s="16" t="str">
        <f t="shared" si="48"/>
        <v/>
      </c>
      <c r="AV95" s="17"/>
      <c r="AZ95" s="19"/>
      <c r="BA95" s="19"/>
      <c r="BB95" s="53" t="str">
        <f t="shared" si="49"/>
        <v/>
      </c>
      <c r="BD95" s="20" t="s">
        <v>5</v>
      </c>
    </row>
    <row r="96" spans="1:56" s="18" customFormat="1" ht="25.5" x14ac:dyDescent="0.2">
      <c r="A96" s="51">
        <v>86</v>
      </c>
      <c r="B96" s="52" t="str">
        <f t="shared" si="27"/>
        <v/>
      </c>
      <c r="C96" s="87"/>
      <c r="D96" s="29"/>
      <c r="E96" s="90"/>
      <c r="F96" s="90"/>
      <c r="G96" s="90"/>
      <c r="H96" s="30"/>
      <c r="I96" s="29"/>
      <c r="J96" s="30"/>
      <c r="K96" s="30"/>
      <c r="L96" s="30"/>
      <c r="M96" s="48"/>
      <c r="N96" s="30"/>
      <c r="O96" s="48"/>
      <c r="P96" s="30"/>
      <c r="Q96" s="44"/>
      <c r="R96" s="29"/>
      <c r="S96" s="29"/>
      <c r="T96" s="81"/>
      <c r="U96" s="29"/>
      <c r="V96" s="29"/>
      <c r="W96" s="77"/>
      <c r="X96" s="84"/>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50"/>
        <v/>
      </c>
      <c r="AS96" s="16" t="str">
        <f t="shared" si="46"/>
        <v/>
      </c>
      <c r="AT96" s="16" t="str">
        <f t="shared" si="47"/>
        <v/>
      </c>
      <c r="AU96" s="16" t="str">
        <f t="shared" si="48"/>
        <v/>
      </c>
      <c r="AV96" s="17"/>
      <c r="AZ96" s="19"/>
      <c r="BA96" s="19"/>
      <c r="BB96" s="53" t="str">
        <f t="shared" si="49"/>
        <v/>
      </c>
      <c r="BD96" s="20" t="s">
        <v>5</v>
      </c>
    </row>
    <row r="97" spans="1:56" s="18" customFormat="1" ht="25.5" x14ac:dyDescent="0.2">
      <c r="A97" s="51">
        <v>87</v>
      </c>
      <c r="B97" s="52" t="str">
        <f t="shared" si="27"/>
        <v/>
      </c>
      <c r="C97" s="87"/>
      <c r="D97" s="29"/>
      <c r="E97" s="90"/>
      <c r="F97" s="90"/>
      <c r="G97" s="90"/>
      <c r="H97" s="30"/>
      <c r="I97" s="29"/>
      <c r="J97" s="30"/>
      <c r="K97" s="30"/>
      <c r="L97" s="30"/>
      <c r="M97" s="48"/>
      <c r="N97" s="30"/>
      <c r="O97" s="48"/>
      <c r="P97" s="30"/>
      <c r="Q97" s="44"/>
      <c r="R97" s="29"/>
      <c r="S97" s="29"/>
      <c r="T97" s="81"/>
      <c r="U97" s="29"/>
      <c r="V97" s="29"/>
      <c r="W97" s="77"/>
      <c r="X97" s="84"/>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50"/>
        <v/>
      </c>
      <c r="AS97" s="16" t="str">
        <f t="shared" si="46"/>
        <v/>
      </c>
      <c r="AT97" s="16" t="str">
        <f t="shared" si="47"/>
        <v/>
      </c>
      <c r="AU97" s="16" t="str">
        <f t="shared" si="48"/>
        <v/>
      </c>
      <c r="AV97" s="17"/>
      <c r="AZ97" s="19"/>
      <c r="BA97" s="19"/>
      <c r="BB97" s="53" t="str">
        <f t="shared" si="49"/>
        <v/>
      </c>
      <c r="BD97" s="20" t="s">
        <v>5</v>
      </c>
    </row>
    <row r="98" spans="1:56" s="18" customFormat="1" ht="25.5" x14ac:dyDescent="0.2">
      <c r="A98" s="51">
        <v>88</v>
      </c>
      <c r="B98" s="52" t="str">
        <f t="shared" si="27"/>
        <v/>
      </c>
      <c r="C98" s="87"/>
      <c r="D98" s="29"/>
      <c r="E98" s="90"/>
      <c r="F98" s="90"/>
      <c r="G98" s="90"/>
      <c r="H98" s="30"/>
      <c r="I98" s="29"/>
      <c r="J98" s="30"/>
      <c r="K98" s="30"/>
      <c r="L98" s="30"/>
      <c r="M98" s="48"/>
      <c r="N98" s="30"/>
      <c r="O98" s="48"/>
      <c r="P98" s="30"/>
      <c r="Q98" s="44"/>
      <c r="R98" s="29"/>
      <c r="S98" s="29"/>
      <c r="T98" s="81"/>
      <c r="U98" s="29"/>
      <c r="V98" s="29"/>
      <c r="W98" s="77"/>
      <c r="X98" s="84"/>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50"/>
        <v/>
      </c>
      <c r="AS98" s="16" t="str">
        <f t="shared" si="46"/>
        <v/>
      </c>
      <c r="AT98" s="16" t="str">
        <f t="shared" si="47"/>
        <v/>
      </c>
      <c r="AU98" s="16" t="str">
        <f t="shared" si="48"/>
        <v/>
      </c>
      <c r="AV98" s="17"/>
      <c r="AZ98" s="19"/>
      <c r="BA98" s="19"/>
      <c r="BB98" s="53" t="str">
        <f t="shared" si="49"/>
        <v/>
      </c>
      <c r="BD98" s="20" t="s">
        <v>5</v>
      </c>
    </row>
    <row r="99" spans="1:56" s="18" customFormat="1" ht="25.5" x14ac:dyDescent="0.2">
      <c r="A99" s="51">
        <v>89</v>
      </c>
      <c r="B99" s="52" t="str">
        <f t="shared" si="27"/>
        <v/>
      </c>
      <c r="C99" s="87"/>
      <c r="D99" s="29"/>
      <c r="E99" s="90"/>
      <c r="F99" s="90"/>
      <c r="G99" s="90"/>
      <c r="H99" s="30"/>
      <c r="I99" s="29"/>
      <c r="J99" s="30"/>
      <c r="K99" s="30"/>
      <c r="L99" s="30"/>
      <c r="M99" s="48"/>
      <c r="N99" s="30"/>
      <c r="O99" s="48"/>
      <c r="P99" s="30"/>
      <c r="Q99" s="44"/>
      <c r="R99" s="29"/>
      <c r="S99" s="29"/>
      <c r="T99" s="81"/>
      <c r="U99" s="29"/>
      <c r="V99" s="29"/>
      <c r="W99" s="77"/>
      <c r="X99" s="84"/>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50"/>
        <v/>
      </c>
      <c r="AS99" s="16" t="str">
        <f t="shared" si="46"/>
        <v/>
      </c>
      <c r="AT99" s="16" t="str">
        <f t="shared" si="47"/>
        <v/>
      </c>
      <c r="AU99" s="16" t="str">
        <f t="shared" si="48"/>
        <v/>
      </c>
      <c r="AV99" s="17"/>
      <c r="AZ99" s="19"/>
      <c r="BA99" s="19"/>
      <c r="BB99" s="53" t="str">
        <f t="shared" si="49"/>
        <v/>
      </c>
      <c r="BD99" s="20" t="s">
        <v>5</v>
      </c>
    </row>
    <row r="100" spans="1:56" s="18" customFormat="1" ht="25.5" x14ac:dyDescent="0.2">
      <c r="A100" s="51">
        <v>90</v>
      </c>
      <c r="B100" s="52" t="str">
        <f t="shared" si="27"/>
        <v/>
      </c>
      <c r="C100" s="87"/>
      <c r="D100" s="29"/>
      <c r="E100" s="90"/>
      <c r="F100" s="90"/>
      <c r="G100" s="90"/>
      <c r="H100" s="30"/>
      <c r="I100" s="29"/>
      <c r="J100" s="30"/>
      <c r="K100" s="30"/>
      <c r="L100" s="30"/>
      <c r="M100" s="48"/>
      <c r="N100" s="30"/>
      <c r="O100" s="48"/>
      <c r="P100" s="30"/>
      <c r="Q100" s="44"/>
      <c r="R100" s="29"/>
      <c r="S100" s="29"/>
      <c r="T100" s="81"/>
      <c r="U100" s="29"/>
      <c r="V100" s="29"/>
      <c r="W100" s="77"/>
      <c r="X100" s="84"/>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50"/>
        <v/>
      </c>
      <c r="AS100" s="16" t="str">
        <f t="shared" si="46"/>
        <v/>
      </c>
      <c r="AT100" s="16" t="str">
        <f t="shared" si="47"/>
        <v/>
      </c>
      <c r="AU100" s="16" t="str">
        <f t="shared" si="48"/>
        <v/>
      </c>
      <c r="AV100" s="17"/>
      <c r="AZ100" s="19"/>
      <c r="BA100" s="19"/>
      <c r="BB100" s="53" t="str">
        <f t="shared" si="49"/>
        <v/>
      </c>
      <c r="BD100" s="20" t="s">
        <v>5</v>
      </c>
    </row>
    <row r="101" spans="1:56" s="18" customFormat="1" ht="25.5" x14ac:dyDescent="0.2">
      <c r="A101" s="51">
        <v>91</v>
      </c>
      <c r="B101" s="52" t="str">
        <f t="shared" si="27"/>
        <v/>
      </c>
      <c r="C101" s="87"/>
      <c r="D101" s="29"/>
      <c r="E101" s="90"/>
      <c r="F101" s="90"/>
      <c r="G101" s="90"/>
      <c r="H101" s="30"/>
      <c r="I101" s="29"/>
      <c r="J101" s="30"/>
      <c r="K101" s="30"/>
      <c r="L101" s="30"/>
      <c r="M101" s="48"/>
      <c r="N101" s="30"/>
      <c r="O101" s="48"/>
      <c r="P101" s="30"/>
      <c r="Q101" s="44"/>
      <c r="R101" s="29"/>
      <c r="S101" s="29"/>
      <c r="T101" s="81"/>
      <c r="U101" s="29"/>
      <c r="V101" s="29"/>
      <c r="W101" s="77"/>
      <c r="X101" s="84"/>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50"/>
        <v/>
      </c>
      <c r="AS101" s="16" t="str">
        <f t="shared" si="46"/>
        <v/>
      </c>
      <c r="AT101" s="16" t="str">
        <f t="shared" si="47"/>
        <v/>
      </c>
      <c r="AU101" s="16" t="str">
        <f t="shared" si="48"/>
        <v/>
      </c>
      <c r="AV101" s="17"/>
      <c r="AZ101" s="19"/>
      <c r="BA101" s="19"/>
      <c r="BB101" s="53" t="str">
        <f t="shared" si="49"/>
        <v/>
      </c>
      <c r="BD101" s="20" t="s">
        <v>5</v>
      </c>
    </row>
    <row r="102" spans="1:56" s="18" customFormat="1" ht="25.5" x14ac:dyDescent="0.2">
      <c r="A102" s="51">
        <v>92</v>
      </c>
      <c r="B102" s="52" t="str">
        <f t="shared" si="27"/>
        <v/>
      </c>
      <c r="C102" s="87"/>
      <c r="D102" s="29"/>
      <c r="E102" s="90"/>
      <c r="F102" s="90"/>
      <c r="G102" s="90"/>
      <c r="H102" s="30"/>
      <c r="I102" s="29"/>
      <c r="J102" s="30"/>
      <c r="K102" s="30"/>
      <c r="L102" s="30"/>
      <c r="M102" s="48"/>
      <c r="N102" s="30"/>
      <c r="O102" s="48"/>
      <c r="P102" s="30"/>
      <c r="Q102" s="44"/>
      <c r="R102" s="29"/>
      <c r="S102" s="29"/>
      <c r="T102" s="81"/>
      <c r="U102" s="29"/>
      <c r="V102" s="29"/>
      <c r="W102" s="77"/>
      <c r="X102" s="84"/>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50"/>
        <v/>
      </c>
      <c r="AS102" s="16" t="str">
        <f t="shared" si="46"/>
        <v/>
      </c>
      <c r="AT102" s="16" t="str">
        <f t="shared" si="47"/>
        <v/>
      </c>
      <c r="AU102" s="16" t="str">
        <f t="shared" si="48"/>
        <v/>
      </c>
      <c r="AV102" s="17"/>
      <c r="AZ102" s="19"/>
      <c r="BA102" s="19"/>
      <c r="BB102" s="53" t="str">
        <f t="shared" si="49"/>
        <v/>
      </c>
      <c r="BD102" s="20" t="s">
        <v>5</v>
      </c>
    </row>
    <row r="103" spans="1:56" s="18" customFormat="1" ht="25.5" x14ac:dyDescent="0.2">
      <c r="A103" s="51">
        <v>93</v>
      </c>
      <c r="B103" s="52" t="str">
        <f t="shared" si="27"/>
        <v/>
      </c>
      <c r="C103" s="87"/>
      <c r="D103" s="29"/>
      <c r="E103" s="90"/>
      <c r="F103" s="90"/>
      <c r="G103" s="90"/>
      <c r="H103" s="30"/>
      <c r="I103" s="29"/>
      <c r="J103" s="30"/>
      <c r="K103" s="30"/>
      <c r="L103" s="30"/>
      <c r="M103" s="48"/>
      <c r="N103" s="30"/>
      <c r="O103" s="48"/>
      <c r="P103" s="30"/>
      <c r="Q103" s="44"/>
      <c r="R103" s="29"/>
      <c r="S103" s="29"/>
      <c r="T103" s="81"/>
      <c r="U103" s="29"/>
      <c r="V103" s="29"/>
      <c r="W103" s="77"/>
      <c r="X103" s="84"/>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50"/>
        <v/>
      </c>
      <c r="AS103" s="16" t="str">
        <f t="shared" si="46"/>
        <v/>
      </c>
      <c r="AT103" s="16" t="str">
        <f t="shared" si="47"/>
        <v/>
      </c>
      <c r="AU103" s="16" t="str">
        <f t="shared" si="48"/>
        <v/>
      </c>
      <c r="AV103" s="17"/>
      <c r="AZ103" s="19"/>
      <c r="BA103" s="19"/>
      <c r="BB103" s="53" t="str">
        <f t="shared" si="49"/>
        <v/>
      </c>
      <c r="BD103" s="20" t="s">
        <v>5</v>
      </c>
    </row>
    <row r="104" spans="1:56" s="18" customFormat="1" ht="25.5" x14ac:dyDescent="0.2">
      <c r="A104" s="51">
        <v>94</v>
      </c>
      <c r="B104" s="52" t="str">
        <f t="shared" si="27"/>
        <v/>
      </c>
      <c r="C104" s="87"/>
      <c r="D104" s="29"/>
      <c r="E104" s="90"/>
      <c r="F104" s="90"/>
      <c r="G104" s="90"/>
      <c r="H104" s="30"/>
      <c r="I104" s="29"/>
      <c r="J104" s="30"/>
      <c r="K104" s="30"/>
      <c r="L104" s="30"/>
      <c r="M104" s="48"/>
      <c r="N104" s="30"/>
      <c r="O104" s="48"/>
      <c r="P104" s="30"/>
      <c r="Q104" s="44"/>
      <c r="R104" s="29"/>
      <c r="S104" s="29"/>
      <c r="T104" s="81"/>
      <c r="U104" s="29"/>
      <c r="V104" s="29"/>
      <c r="W104" s="77"/>
      <c r="X104" s="84"/>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50"/>
        <v/>
      </c>
      <c r="AS104" s="16" t="str">
        <f t="shared" si="46"/>
        <v/>
      </c>
      <c r="AT104" s="16" t="str">
        <f t="shared" si="47"/>
        <v/>
      </c>
      <c r="AU104" s="16" t="str">
        <f t="shared" si="48"/>
        <v/>
      </c>
      <c r="AV104" s="17"/>
      <c r="AZ104" s="19"/>
      <c r="BA104" s="19"/>
      <c r="BB104" s="53" t="str">
        <f t="shared" si="49"/>
        <v/>
      </c>
      <c r="BD104" s="20" t="s">
        <v>5</v>
      </c>
    </row>
    <row r="105" spans="1:56" s="18" customFormat="1" ht="25.5" x14ac:dyDescent="0.2">
      <c r="A105" s="51">
        <v>95</v>
      </c>
      <c r="B105" s="52" t="str">
        <f t="shared" si="27"/>
        <v/>
      </c>
      <c r="C105" s="87"/>
      <c r="D105" s="29"/>
      <c r="E105" s="90"/>
      <c r="F105" s="90"/>
      <c r="G105" s="90"/>
      <c r="H105" s="30"/>
      <c r="I105" s="29"/>
      <c r="J105" s="30"/>
      <c r="K105" s="30"/>
      <c r="L105" s="30"/>
      <c r="M105" s="48"/>
      <c r="N105" s="30"/>
      <c r="O105" s="48"/>
      <c r="P105" s="30"/>
      <c r="Q105" s="44"/>
      <c r="R105" s="29"/>
      <c r="S105" s="29"/>
      <c r="T105" s="81"/>
      <c r="U105" s="29"/>
      <c r="V105" s="29"/>
      <c r="W105" s="77"/>
      <c r="X105" s="84"/>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50"/>
        <v/>
      </c>
      <c r="AS105" s="16" t="str">
        <f t="shared" si="46"/>
        <v/>
      </c>
      <c r="AT105" s="16" t="str">
        <f t="shared" si="47"/>
        <v/>
      </c>
      <c r="AU105" s="16" t="str">
        <f t="shared" si="48"/>
        <v/>
      </c>
      <c r="AV105" s="17"/>
      <c r="AZ105" s="19"/>
      <c r="BA105" s="19"/>
      <c r="BB105" s="53" t="str">
        <f t="shared" si="49"/>
        <v/>
      </c>
      <c r="BD105" s="20" t="s">
        <v>5</v>
      </c>
    </row>
    <row r="106" spans="1:56" s="18" customFormat="1" ht="25.5" x14ac:dyDescent="0.2">
      <c r="A106" s="51">
        <v>96</v>
      </c>
      <c r="B106" s="52" t="str">
        <f t="shared" si="27"/>
        <v/>
      </c>
      <c r="C106" s="87"/>
      <c r="D106" s="29"/>
      <c r="E106" s="90"/>
      <c r="F106" s="90"/>
      <c r="G106" s="90"/>
      <c r="H106" s="30"/>
      <c r="I106" s="29"/>
      <c r="J106" s="30"/>
      <c r="K106" s="30"/>
      <c r="L106" s="30"/>
      <c r="M106" s="48"/>
      <c r="N106" s="30"/>
      <c r="O106" s="48"/>
      <c r="P106" s="30"/>
      <c r="Q106" s="44"/>
      <c r="R106" s="29"/>
      <c r="S106" s="29"/>
      <c r="T106" s="81"/>
      <c r="U106" s="29"/>
      <c r="V106" s="29"/>
      <c r="W106" s="77"/>
      <c r="X106" s="84"/>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50"/>
        <v/>
      </c>
      <c r="AS106" s="16" t="str">
        <f t="shared" si="46"/>
        <v/>
      </c>
      <c r="AT106" s="16" t="str">
        <f t="shared" si="47"/>
        <v/>
      </c>
      <c r="AU106" s="16" t="str">
        <f t="shared" si="48"/>
        <v/>
      </c>
      <c r="AV106" s="17"/>
      <c r="AZ106" s="19"/>
      <c r="BA106" s="19"/>
      <c r="BB106" s="53" t="str">
        <f t="shared" si="49"/>
        <v/>
      </c>
      <c r="BD106" s="20" t="s">
        <v>5</v>
      </c>
    </row>
    <row r="107" spans="1:56" s="18" customFormat="1" ht="25.5" x14ac:dyDescent="0.2">
      <c r="A107" s="51">
        <v>97</v>
      </c>
      <c r="B107" s="52" t="str">
        <f t="shared" si="27"/>
        <v/>
      </c>
      <c r="C107" s="87"/>
      <c r="D107" s="29"/>
      <c r="E107" s="90"/>
      <c r="F107" s="90"/>
      <c r="G107" s="90"/>
      <c r="H107" s="30"/>
      <c r="I107" s="29"/>
      <c r="J107" s="30"/>
      <c r="K107" s="30"/>
      <c r="L107" s="30"/>
      <c r="M107" s="48"/>
      <c r="N107" s="30"/>
      <c r="O107" s="48"/>
      <c r="P107" s="30"/>
      <c r="Q107" s="44"/>
      <c r="R107" s="29"/>
      <c r="S107" s="29"/>
      <c r="T107" s="81"/>
      <c r="U107" s="29"/>
      <c r="V107" s="29"/>
      <c r="W107" s="77"/>
      <c r="X107" s="84"/>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50"/>
        <v/>
      </c>
      <c r="AS107" s="16" t="str">
        <f t="shared" si="46"/>
        <v/>
      </c>
      <c r="AT107" s="16" t="str">
        <f t="shared" si="47"/>
        <v/>
      </c>
      <c r="AU107" s="16" t="str">
        <f t="shared" si="48"/>
        <v/>
      </c>
      <c r="AV107" s="17"/>
      <c r="AZ107" s="19"/>
      <c r="BA107" s="19"/>
      <c r="BB107" s="53" t="str">
        <f t="shared" si="49"/>
        <v/>
      </c>
      <c r="BD107" s="20" t="s">
        <v>5</v>
      </c>
    </row>
    <row r="108" spans="1:56" s="18" customFormat="1" ht="25.5" x14ac:dyDescent="0.2">
      <c r="A108" s="51">
        <v>98</v>
      </c>
      <c r="B108" s="52" t="str">
        <f t="shared" si="27"/>
        <v/>
      </c>
      <c r="C108" s="87"/>
      <c r="D108" s="29"/>
      <c r="E108" s="90"/>
      <c r="F108" s="90"/>
      <c r="G108" s="90"/>
      <c r="H108" s="30"/>
      <c r="I108" s="29"/>
      <c r="J108" s="30"/>
      <c r="K108" s="30"/>
      <c r="L108" s="30"/>
      <c r="M108" s="48"/>
      <c r="N108" s="30"/>
      <c r="O108" s="48"/>
      <c r="P108" s="30"/>
      <c r="Q108" s="44"/>
      <c r="R108" s="29"/>
      <c r="S108" s="29"/>
      <c r="T108" s="81"/>
      <c r="U108" s="29"/>
      <c r="V108" s="29"/>
      <c r="W108" s="77"/>
      <c r="X108" s="84"/>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50"/>
        <v/>
      </c>
      <c r="AS108" s="16" t="str">
        <f t="shared" si="46"/>
        <v/>
      </c>
      <c r="AT108" s="16" t="str">
        <f t="shared" si="47"/>
        <v/>
      </c>
      <c r="AU108" s="16" t="str">
        <f t="shared" si="48"/>
        <v/>
      </c>
      <c r="AV108" s="17"/>
      <c r="AZ108" s="19"/>
      <c r="BA108" s="19"/>
      <c r="BB108" s="53" t="str">
        <f t="shared" si="49"/>
        <v/>
      </c>
      <c r="BD108" s="20" t="s">
        <v>5</v>
      </c>
    </row>
    <row r="109" spans="1:56" s="18" customFormat="1" ht="25.5" x14ac:dyDescent="0.2">
      <c r="A109" s="51">
        <v>99</v>
      </c>
      <c r="B109" s="52" t="str">
        <f t="shared" si="27"/>
        <v/>
      </c>
      <c r="C109" s="87"/>
      <c r="D109" s="29"/>
      <c r="E109" s="90"/>
      <c r="F109" s="90"/>
      <c r="G109" s="90"/>
      <c r="H109" s="30"/>
      <c r="I109" s="29"/>
      <c r="J109" s="30"/>
      <c r="K109" s="30"/>
      <c r="L109" s="30"/>
      <c r="M109" s="48"/>
      <c r="N109" s="30"/>
      <c r="O109" s="48"/>
      <c r="P109" s="30"/>
      <c r="Q109" s="44"/>
      <c r="R109" s="29"/>
      <c r="S109" s="29"/>
      <c r="T109" s="81"/>
      <c r="U109" s="29"/>
      <c r="V109" s="29"/>
      <c r="W109" s="77"/>
      <c r="X109" s="84"/>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50"/>
        <v/>
      </c>
      <c r="AS109" s="16" t="str">
        <f t="shared" si="46"/>
        <v/>
      </c>
      <c r="AT109" s="16" t="str">
        <f t="shared" si="47"/>
        <v/>
      </c>
      <c r="AU109" s="16" t="str">
        <f t="shared" si="48"/>
        <v/>
      </c>
      <c r="AV109" s="17"/>
      <c r="AZ109" s="19"/>
      <c r="BA109" s="19"/>
      <c r="BB109" s="53" t="str">
        <f t="shared" si="49"/>
        <v/>
      </c>
      <c r="BD109" s="20" t="s">
        <v>5</v>
      </c>
    </row>
    <row r="110" spans="1:56" s="18" customFormat="1" ht="26.25" thickBot="1" x14ac:dyDescent="0.25">
      <c r="A110" s="51">
        <v>100</v>
      </c>
      <c r="B110" s="52" t="str">
        <f t="shared" ref="B110" si="51">IF(COUNTIF(Z110:AU110,"")=No_of_Columns,"",IF(COUNTIF(Z110:AU110,"ok")=No_of_Columns,"ok","Error"))</f>
        <v/>
      </c>
      <c r="C110" s="88"/>
      <c r="D110" s="31"/>
      <c r="E110" s="91"/>
      <c r="F110" s="91"/>
      <c r="G110" s="91"/>
      <c r="H110" s="32"/>
      <c r="I110" s="31"/>
      <c r="J110" s="32"/>
      <c r="K110" s="32"/>
      <c r="L110" s="32"/>
      <c r="M110" s="49"/>
      <c r="N110" s="32"/>
      <c r="O110" s="49"/>
      <c r="P110" s="32"/>
      <c r="Q110" s="45"/>
      <c r="R110" s="31"/>
      <c r="S110" s="31"/>
      <c r="T110" s="82"/>
      <c r="U110" s="31"/>
      <c r="V110" s="31"/>
      <c r="W110" s="78"/>
      <c r="X110" s="85"/>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IF(COUNTA($C110:$X110)=0,"",IF(H110="d","ok",IF(ISBLANK($U110),"Empty cell",IF(ISNUMBER(U110)=FALSE,"Entry should be a positive integer",IF($U110&lt;1,"Entry should be a positive integer",IF($U110=INT($U110),"ok","Entry should be a positive integer"))))))</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IF(COUNTA($C110:$X110)=0,"",IF(H110="d","ok",IF(ISBLANK($W110),"Empty cell",IF(ISNUMBER($W110),IF($W110&gt;=1,IF($W110&gt;100,"Entry should be a percentage less than or equal to 100","ok"),"Entry should be a percentage greater than 0"),"Entry should be a number"))))</f>
        <v/>
      </c>
      <c r="AU110" s="16" t="str">
        <f t="shared" ref="AU110" si="71">IF(COUNTA($C110:$X110)=0,"","ok")</f>
        <v/>
      </c>
      <c r="AV110" s="17"/>
      <c r="AZ110" s="19"/>
      <c r="BA110" s="19"/>
      <c r="BB110" s="53"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8">
    <mergeCell ref="AR6:AT6"/>
    <mergeCell ref="AO6:AQ6"/>
    <mergeCell ref="AK6:AM6"/>
    <mergeCell ref="AP9:AP10"/>
    <mergeCell ref="AR9:AR10"/>
    <mergeCell ref="AS9:AS10"/>
    <mergeCell ref="AT9:AT10"/>
    <mergeCell ref="AM9:AM10"/>
    <mergeCell ref="AN9:AN10"/>
    <mergeCell ref="AQ9:AQ10"/>
    <mergeCell ref="O9:O10"/>
    <mergeCell ref="N9:N10"/>
    <mergeCell ref="S9:S10"/>
    <mergeCell ref="H9:H10"/>
    <mergeCell ref="AH9:AH10"/>
    <mergeCell ref="P9:P10"/>
    <mergeCell ref="Q9:Q10"/>
    <mergeCell ref="T9:T10"/>
    <mergeCell ref="AF9:AF10"/>
    <mergeCell ref="V9:V10"/>
    <mergeCell ref="W9:W10"/>
    <mergeCell ref="A9:A10"/>
    <mergeCell ref="K9:K10"/>
    <mergeCell ref="L9:L10"/>
    <mergeCell ref="M9:M10"/>
    <mergeCell ref="I9:I10"/>
    <mergeCell ref="B9:B10"/>
    <mergeCell ref="E9:E10"/>
    <mergeCell ref="D9:D10"/>
    <mergeCell ref="G9:G10"/>
    <mergeCell ref="F9:F10"/>
    <mergeCell ref="C9:C10"/>
    <mergeCell ref="B1:G1"/>
    <mergeCell ref="L3:N3"/>
    <mergeCell ref="AH6:AJ6"/>
    <mergeCell ref="AD6:AF6"/>
    <mergeCell ref="Z6:AC6"/>
    <mergeCell ref="A5:I5"/>
    <mergeCell ref="A6:I6"/>
    <mergeCell ref="B3:C3"/>
    <mergeCell ref="F3:G3"/>
    <mergeCell ref="H3:I3"/>
    <mergeCell ref="AY10:AZ10"/>
    <mergeCell ref="R9:R10"/>
    <mergeCell ref="X9:X10"/>
    <mergeCell ref="Z9:Z10"/>
    <mergeCell ref="AL9:AL10"/>
    <mergeCell ref="AA9:AA10"/>
    <mergeCell ref="AB9:AB10"/>
    <mergeCell ref="AC9:AC10"/>
    <mergeCell ref="AD9:AD10"/>
    <mergeCell ref="U9:U10"/>
    <mergeCell ref="AJ9:AJ10"/>
    <mergeCell ref="AK9:AK10"/>
    <mergeCell ref="AE9:AE10"/>
    <mergeCell ref="AI9:AI10"/>
    <mergeCell ref="AU9:AU10"/>
    <mergeCell ref="AO9:AO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E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5">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 sqref="J10" xr:uid="{00000000-0002-0000-0100-000004000000}"/>
    <dataValidation allowBlank="1" showErrorMessage="1" sqref="X9:X10" xr:uid="{00000000-0002-0000-0100-000005000000}"/>
    <dataValidation allowBlank="1" sqref="D9:D110" xr:uid="{00000000-0002-0000-0100-000006000000}"/>
    <dataValidation allowBlank="1" showInputMessage="1" promptTitle="Sample Size" prompt="Enter the sample size (number of units tested) in the cells below.  This should be an integer greater than zero._x000a__x000a_" sqref="K9:K10"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C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D000000}"/>
    <dataValidation allowBlank="1" showInputMessage="1" promptTitle="kVA Rating" prompt="Enter the kVA Rating in kilovolt-amperes in the cells below.  This should be a decimal number greater than zero." sqref="R9:R10" xr:uid="{00000000-0002-0000-0100-00000E00000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xr:uid="{00000000-0002-0000-0100-00000F000000}"/>
    <dataValidation allowBlank="1" showInputMessage="1" promptTitle="Least Efficient Model Number" prompt="Enter the Least Efficient Model Number in the kVA Grouping in the cells below._x000a__x000a_" sqref="F9:F10" xr:uid="{00000000-0002-0000-0100-000010000000}"/>
    <dataValidation allowBlank="1" showInputMessage="1" promptTitle="Most Efficient Model Number" prompt="Enter the Most Efficient Model Number in the kVA Grouping in the cells below._x000a__x000a_" sqref="G9:G10" xr:uid="{00000000-0002-0000-0100-000011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2000000}"/>
    <dataValidation allowBlank="1" showInputMessage="1" promptTitle="Number of Phases" prompt="Enter the Number of Phases in the cells below.  This should be either &quot;1&quot; or &quot;3&quot;._x000a__x000a_" sqref="T9:T10" xr:uid="{00000000-0002-0000-0100-000013000000}"/>
    <dataValidation allowBlank="1" showInputMessage="1" promptTitle="BIL Group Rating" prompt="Enter the Basic Impulse Insulation Level (BIL) Group Rating in kilovolt-amperes in the cells below.  This should be an integer greater than zero._x000a__x000a_" sqref="U9:U10" xr:uid="{00000000-0002-0000-0100-00001400000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xr:uid="{00000000-0002-0000-0100-00001500000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xr:uid="{00000000-0002-0000-0100-000016000000}"/>
    <dataValidation allowBlank="1" prompt="_x000a__x000a_" sqref="B11:B110" xr:uid="{00000000-0002-0000-0100-000017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8000000}"/>
    <dataValidation errorStyle="information" allowBlank="1" showErrorMessage="1" errorTitle="Brand Name(s)" error="Please enter the Brand name._x000a__x000a_Click &quot;OK&quot; to accept your entry or &quot;Cancel&quot; to try again._x000a_" prompt="_x000a_" sqref="E11:E110" xr:uid="{00000000-0002-0000-0100-000019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A000000}">
      <formula1>0</formula1>
    </dataValidation>
    <dataValidation allowBlank="1" sqref="Q11:Q110" xr:uid="{00000000-0002-0000-0100-00001B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C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D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E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F000000}">
      <formula1>IF(OR(H11="n",H11="c",H11="e",H11="d",H11="f"),TRUE,FALSE)</formula1>
    </dataValidation>
    <dataValidation operator="greaterThanOrEqual" allowBlank="1" error="_x000a_" prompt="_x000a__x000a_" sqref="J11:J110" xr:uid="{00000000-0002-0000-0100-00002000000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xr:uid="{00000000-0002-0000-0100-00002100000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xr:uid="{00000000-0002-0000-0100-000022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23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24000000}">
      <formula1>0</formula1>
    </dataValidation>
    <dataValidation type="custom" allowBlank="1" showErrorMessage="1" errorTitle="Insulation Med-Volt, Dry-Type?" error="The entry should be either 'yes', 'y', 'no', or 'n'._x000a__x000a_Click &quot;Retry&quot; to reenter the answer." sqref="S11:S110" xr:uid="{00000000-0002-0000-0100-00002500000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26000000}">
      <formula1>OR(T11=1,T11=3)</formula1>
    </dataValidation>
    <dataValidation operator="greaterThan" allowBlank="1" error="_x000a_" sqref="X11:X110" xr:uid="{00000000-0002-0000-0100-00002700000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_x000a_" sqref="U11:U110" xr:uid="{00000000-0002-0000-0100-000028000000}">
      <formula1>0</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xr:uid="{00000000-0002-0000-0100-00002900000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xr:uid="{00000000-0002-0000-0100-00002A00000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xr:uid="{00000000-0002-0000-0100-00002B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C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56</v>
      </c>
    </row>
    <row r="3" spans="1:2" s="24" customFormat="1" ht="38.25" x14ac:dyDescent="0.2">
      <c r="A3" s="23" t="s">
        <v>57</v>
      </c>
      <c r="B3" s="92" t="s">
        <v>58</v>
      </c>
    </row>
    <row r="4" spans="1:2" ht="20.100000000000001" customHeight="1" x14ac:dyDescent="0.2">
      <c r="A4" s="25">
        <v>1</v>
      </c>
      <c r="B4" s="26" t="s">
        <v>24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2018-02-28T19:11:37Z</dcterms:modified>
</cp:coreProperties>
</file>