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4" i="1" l="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3" i="1"/>
  <c r="AN12" i="1"/>
  <c r="AN11" i="1"/>
  <c r="AN9" i="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K5" i="6" s="1"/>
  <c r="H3" i="1" s="1"/>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9" i="1"/>
  <c r="BB20" i="1"/>
  <c r="BB21" i="1"/>
  <c r="BB22" i="1"/>
  <c r="BB23" i="1"/>
  <c r="BB24" i="1"/>
  <c r="BB25" i="1"/>
  <c r="BB26" i="1"/>
  <c r="BB27" i="1"/>
  <c r="BB29" i="1"/>
  <c r="BB30" i="1"/>
  <c r="BB31" i="1"/>
  <c r="BB32" i="1"/>
  <c r="BB33" i="1"/>
  <c r="BB34" i="1"/>
  <c r="BB35" i="1"/>
  <c r="BB36" i="1"/>
  <c r="BB37" i="1"/>
  <c r="BB38" i="1"/>
  <c r="BB39" i="1"/>
  <c r="BB40" i="1"/>
  <c r="BB41" i="1"/>
  <c r="BB42" i="1"/>
  <c r="BB43" i="1"/>
  <c r="BB44" i="1"/>
  <c r="BB45" i="1"/>
  <c r="BB47" i="1"/>
  <c r="BB48" i="1"/>
  <c r="BB49" i="1"/>
  <c r="BB50" i="1"/>
  <c r="BB51" i="1"/>
  <c r="BB52" i="1"/>
  <c r="BB53" i="1"/>
  <c r="BB54" i="1"/>
  <c r="BB55" i="1"/>
  <c r="BB56" i="1"/>
  <c r="BB57" i="1"/>
  <c r="BB59" i="1"/>
  <c r="BB60" i="1"/>
  <c r="BB61" i="1"/>
  <c r="BB62" i="1"/>
  <c r="BB63" i="1"/>
  <c r="BB65" i="1"/>
  <c r="BB67" i="1"/>
  <c r="BB68" i="1"/>
  <c r="BB69" i="1"/>
  <c r="BB70" i="1"/>
  <c r="BB71" i="1"/>
  <c r="BB72" i="1"/>
  <c r="BB73" i="1"/>
  <c r="BB74" i="1"/>
  <c r="BB75" i="1"/>
  <c r="BB76" i="1"/>
  <c r="BB77" i="1"/>
  <c r="BB78" i="1"/>
  <c r="BB79" i="1"/>
  <c r="BB81" i="1"/>
  <c r="BB82" i="1"/>
  <c r="BB83" i="1"/>
  <c r="BB84" i="1"/>
  <c r="BB85" i="1"/>
  <c r="BB86" i="1"/>
  <c r="BB87" i="1"/>
  <c r="BB88" i="1"/>
  <c r="BB89" i="1"/>
  <c r="BB90" i="1"/>
  <c r="BB91" i="1"/>
  <c r="BB92" i="1"/>
  <c r="BB93" i="1"/>
  <c r="BB94" i="1"/>
  <c r="BB95" i="1"/>
  <c r="BB96" i="1"/>
  <c r="BB97" i="1"/>
  <c r="BB98" i="1"/>
  <c r="BB99" i="1"/>
  <c r="BB100" i="1"/>
  <c r="BB101" i="1"/>
  <c r="BB103" i="1"/>
  <c r="BB104" i="1"/>
  <c r="BB105"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B14" i="1"/>
  <c r="AC14" i="1"/>
  <c r="AE14" i="1"/>
  <c r="Z15" i="1"/>
  <c r="AB15" i="1"/>
  <c r="AC15" i="1"/>
  <c r="AE15" i="1"/>
  <c r="Z16" i="1"/>
  <c r="AB16" i="1"/>
  <c r="AC16" i="1"/>
  <c r="AE16" i="1"/>
  <c r="Z17" i="1"/>
  <c r="AB17" i="1"/>
  <c r="AC17" i="1"/>
  <c r="AE17" i="1"/>
  <c r="Z18" i="1"/>
  <c r="AB18" i="1"/>
  <c r="AC18" i="1"/>
  <c r="AE18" i="1"/>
  <c r="Z19" i="1"/>
  <c r="AB19" i="1"/>
  <c r="AC19" i="1"/>
  <c r="AE19" i="1"/>
  <c r="Z20" i="1"/>
  <c r="AB20" i="1"/>
  <c r="AC20" i="1"/>
  <c r="AE20" i="1"/>
  <c r="Z21" i="1"/>
  <c r="AB21" i="1"/>
  <c r="AC21" i="1"/>
  <c r="AE21" i="1"/>
  <c r="Z22" i="1"/>
  <c r="AB22" i="1"/>
  <c r="AC22" i="1"/>
  <c r="AE22" i="1"/>
  <c r="Z23" i="1"/>
  <c r="AB23" i="1"/>
  <c r="AC23" i="1"/>
  <c r="AE23" i="1"/>
  <c r="Z24" i="1"/>
  <c r="AB24" i="1"/>
  <c r="AC24" i="1"/>
  <c r="AE24" i="1"/>
  <c r="Z25" i="1"/>
  <c r="AB25" i="1"/>
  <c r="AC25" i="1"/>
  <c r="AE25" i="1"/>
  <c r="Z26" i="1"/>
  <c r="AB26" i="1"/>
  <c r="AC26" i="1"/>
  <c r="AE26" i="1"/>
  <c r="Z27" i="1"/>
  <c r="AB27" i="1"/>
  <c r="AC27" i="1"/>
  <c r="AE27" i="1"/>
  <c r="Z28" i="1"/>
  <c r="AB28" i="1"/>
  <c r="AC28" i="1"/>
  <c r="AE28" i="1"/>
  <c r="Z29" i="1"/>
  <c r="AB29" i="1"/>
  <c r="AC29" i="1"/>
  <c r="AE29" i="1"/>
  <c r="Z30" i="1"/>
  <c r="AB30" i="1"/>
  <c r="AC30" i="1"/>
  <c r="AE30" i="1"/>
  <c r="Z31" i="1"/>
  <c r="AB31" i="1"/>
  <c r="AC31" i="1"/>
  <c r="AE31" i="1"/>
  <c r="Z32" i="1"/>
  <c r="AB32" i="1"/>
  <c r="AC32" i="1"/>
  <c r="AE32" i="1"/>
  <c r="Z33" i="1"/>
  <c r="AB33" i="1"/>
  <c r="AC33" i="1"/>
  <c r="AE33" i="1"/>
  <c r="Z34" i="1"/>
  <c r="AB34" i="1"/>
  <c r="AC34" i="1"/>
  <c r="AE34" i="1"/>
  <c r="Z35" i="1"/>
  <c r="AB35" i="1"/>
  <c r="AC35" i="1"/>
  <c r="AE35" i="1"/>
  <c r="Z36" i="1"/>
  <c r="AB36" i="1"/>
  <c r="AC36" i="1"/>
  <c r="AE36" i="1"/>
  <c r="Z37" i="1"/>
  <c r="AB37" i="1"/>
  <c r="AC37" i="1"/>
  <c r="AE37" i="1"/>
  <c r="Z38" i="1"/>
  <c r="AB38" i="1"/>
  <c r="AC38" i="1"/>
  <c r="AE38" i="1"/>
  <c r="Z39" i="1"/>
  <c r="AB39" i="1"/>
  <c r="AC39" i="1"/>
  <c r="AE39" i="1"/>
  <c r="Z40" i="1"/>
  <c r="AB40" i="1"/>
  <c r="AC40" i="1"/>
  <c r="AE40" i="1"/>
  <c r="Z41" i="1"/>
  <c r="AB41" i="1"/>
  <c r="AC41" i="1"/>
  <c r="AE41" i="1"/>
  <c r="Z42" i="1"/>
  <c r="AB42" i="1"/>
  <c r="AC42" i="1"/>
  <c r="AE42" i="1"/>
  <c r="Z43" i="1"/>
  <c r="AB43" i="1"/>
  <c r="AC43" i="1"/>
  <c r="AE43" i="1"/>
  <c r="Z44" i="1"/>
  <c r="AB44" i="1"/>
  <c r="AC44" i="1"/>
  <c r="AE44" i="1"/>
  <c r="Z45" i="1"/>
  <c r="AB45" i="1"/>
  <c r="AC45" i="1"/>
  <c r="AE45" i="1"/>
  <c r="Z46" i="1"/>
  <c r="AB46" i="1"/>
  <c r="AC46" i="1"/>
  <c r="AE46" i="1"/>
  <c r="Z47" i="1"/>
  <c r="AB47" i="1"/>
  <c r="AC47" i="1"/>
  <c r="AE47" i="1"/>
  <c r="Z48" i="1"/>
  <c r="AB48" i="1"/>
  <c r="AC48" i="1"/>
  <c r="AE48" i="1"/>
  <c r="Z49" i="1"/>
  <c r="AB49" i="1"/>
  <c r="AC49" i="1"/>
  <c r="AE49" i="1"/>
  <c r="Z50" i="1"/>
  <c r="AB50" i="1"/>
  <c r="AC50" i="1"/>
  <c r="AE50" i="1"/>
  <c r="Z51" i="1"/>
  <c r="AB51" i="1"/>
  <c r="AC51" i="1"/>
  <c r="AE51" i="1"/>
  <c r="Z52" i="1"/>
  <c r="AB52" i="1"/>
  <c r="AC52" i="1"/>
  <c r="AE52" i="1"/>
  <c r="Z53" i="1"/>
  <c r="AB53" i="1"/>
  <c r="AC53" i="1"/>
  <c r="AE53" i="1"/>
  <c r="Z54" i="1"/>
  <c r="AB54" i="1"/>
  <c r="AC54" i="1"/>
  <c r="AE54" i="1"/>
  <c r="Z55" i="1"/>
  <c r="AB55" i="1"/>
  <c r="AC55" i="1"/>
  <c r="AE55" i="1"/>
  <c r="Z56" i="1"/>
  <c r="AB56" i="1"/>
  <c r="AC56" i="1"/>
  <c r="AE56" i="1"/>
  <c r="Z57" i="1"/>
  <c r="AB57" i="1"/>
  <c r="AC57" i="1"/>
  <c r="AE57" i="1"/>
  <c r="Z58" i="1"/>
  <c r="AB58" i="1"/>
  <c r="AC58" i="1"/>
  <c r="AE58" i="1"/>
  <c r="Z59" i="1"/>
  <c r="AB59" i="1"/>
  <c r="AC59" i="1"/>
  <c r="AE59" i="1"/>
  <c r="Z60" i="1"/>
  <c r="AB60" i="1"/>
  <c r="AC60" i="1"/>
  <c r="AE60" i="1"/>
  <c r="Z61" i="1"/>
  <c r="AB61" i="1"/>
  <c r="AC61" i="1"/>
  <c r="AE61" i="1"/>
  <c r="Z62" i="1"/>
  <c r="AB62" i="1"/>
  <c r="AC62" i="1"/>
  <c r="AE62" i="1"/>
  <c r="Z63" i="1"/>
  <c r="AB63" i="1"/>
  <c r="AC63" i="1"/>
  <c r="AE63" i="1"/>
  <c r="Z64" i="1"/>
  <c r="AB64" i="1"/>
  <c r="AC64" i="1"/>
  <c r="AE64" i="1"/>
  <c r="Z65" i="1"/>
  <c r="AB65" i="1"/>
  <c r="AC65" i="1"/>
  <c r="AE65" i="1"/>
  <c r="Z66" i="1"/>
  <c r="AB66" i="1"/>
  <c r="AC66" i="1"/>
  <c r="AE66" i="1"/>
  <c r="Z67" i="1"/>
  <c r="AB67" i="1"/>
  <c r="AC67" i="1"/>
  <c r="AE67" i="1"/>
  <c r="Z68" i="1"/>
  <c r="AB68" i="1"/>
  <c r="AC68" i="1"/>
  <c r="AE68" i="1"/>
  <c r="Z69" i="1"/>
  <c r="AB69" i="1"/>
  <c r="AC69" i="1"/>
  <c r="AE69" i="1"/>
  <c r="Z70" i="1"/>
  <c r="AB70" i="1"/>
  <c r="AC70" i="1"/>
  <c r="AE70" i="1"/>
  <c r="Z71" i="1"/>
  <c r="AB71" i="1"/>
  <c r="AC71" i="1"/>
  <c r="AE71" i="1"/>
  <c r="Z72" i="1"/>
  <c r="AB72" i="1"/>
  <c r="AC72" i="1"/>
  <c r="AE72" i="1"/>
  <c r="Z73" i="1"/>
  <c r="AB73" i="1"/>
  <c r="AC73" i="1"/>
  <c r="AE73" i="1"/>
  <c r="Z74" i="1"/>
  <c r="AB74" i="1"/>
  <c r="AC74" i="1"/>
  <c r="AE74" i="1"/>
  <c r="Z75" i="1"/>
  <c r="AB75" i="1"/>
  <c r="AC75" i="1"/>
  <c r="AE75" i="1"/>
  <c r="Z76" i="1"/>
  <c r="AB76" i="1"/>
  <c r="AC76" i="1"/>
  <c r="AE76" i="1"/>
  <c r="Z77" i="1"/>
  <c r="AB77" i="1"/>
  <c r="AC77" i="1"/>
  <c r="AE77" i="1"/>
  <c r="Z78" i="1"/>
  <c r="AB78" i="1"/>
  <c r="AC78" i="1"/>
  <c r="AE78" i="1"/>
  <c r="Z79" i="1"/>
  <c r="AB79" i="1"/>
  <c r="AC79" i="1"/>
  <c r="AE79" i="1"/>
  <c r="Z80" i="1"/>
  <c r="AB80" i="1"/>
  <c r="AC80" i="1"/>
  <c r="AE80" i="1"/>
  <c r="Z81" i="1"/>
  <c r="AB81" i="1"/>
  <c r="AC81" i="1"/>
  <c r="AE81" i="1"/>
  <c r="Z82" i="1"/>
  <c r="AB82" i="1"/>
  <c r="AC82" i="1"/>
  <c r="AE82" i="1"/>
  <c r="Z83" i="1"/>
  <c r="AB83" i="1"/>
  <c r="AC83" i="1"/>
  <c r="AE83" i="1"/>
  <c r="Z84" i="1"/>
  <c r="AB84" i="1"/>
  <c r="AC84" i="1"/>
  <c r="AE84" i="1"/>
  <c r="Z85" i="1"/>
  <c r="AB85" i="1"/>
  <c r="AC85" i="1"/>
  <c r="AE85" i="1"/>
  <c r="Z86" i="1"/>
  <c r="AB86" i="1"/>
  <c r="AC86" i="1"/>
  <c r="AE86" i="1"/>
  <c r="Z87" i="1"/>
  <c r="AB87" i="1"/>
  <c r="AC87" i="1"/>
  <c r="AE87" i="1"/>
  <c r="Z88" i="1"/>
  <c r="AB88" i="1"/>
  <c r="AC88" i="1"/>
  <c r="AE88" i="1"/>
  <c r="Z89" i="1"/>
  <c r="AB89" i="1"/>
  <c r="AC89" i="1"/>
  <c r="AE89" i="1"/>
  <c r="Z90" i="1"/>
  <c r="AB90" i="1"/>
  <c r="AC90" i="1"/>
  <c r="AE90" i="1"/>
  <c r="Z91" i="1"/>
  <c r="AB91" i="1"/>
  <c r="AC91" i="1"/>
  <c r="AE91" i="1"/>
  <c r="Z92" i="1"/>
  <c r="AB92" i="1"/>
  <c r="AC92" i="1"/>
  <c r="AE92" i="1"/>
  <c r="Z93" i="1"/>
  <c r="AB93" i="1"/>
  <c r="AC93" i="1"/>
  <c r="AE93" i="1"/>
  <c r="Z94" i="1"/>
  <c r="AB94" i="1"/>
  <c r="AC94" i="1"/>
  <c r="AE94" i="1"/>
  <c r="Z95" i="1"/>
  <c r="AB95" i="1"/>
  <c r="AC95" i="1"/>
  <c r="AE95" i="1"/>
  <c r="Z96" i="1"/>
  <c r="AB96" i="1"/>
  <c r="AC96" i="1"/>
  <c r="AE96" i="1"/>
  <c r="Z97" i="1"/>
  <c r="AB97" i="1"/>
  <c r="AC97" i="1"/>
  <c r="AE97" i="1"/>
  <c r="Z98" i="1"/>
  <c r="AB98" i="1"/>
  <c r="AC98" i="1"/>
  <c r="AE98" i="1"/>
  <c r="Z99" i="1"/>
  <c r="AB99" i="1"/>
  <c r="AC99" i="1"/>
  <c r="AE99" i="1"/>
  <c r="Z100" i="1"/>
  <c r="AB100" i="1"/>
  <c r="AC100" i="1"/>
  <c r="AE100" i="1"/>
  <c r="Z101" i="1"/>
  <c r="AB101" i="1"/>
  <c r="AC101" i="1"/>
  <c r="AE101" i="1"/>
  <c r="Z102" i="1"/>
  <c r="AB102" i="1"/>
  <c r="AC102" i="1"/>
  <c r="AE102" i="1"/>
  <c r="Z103" i="1"/>
  <c r="AB103" i="1"/>
  <c r="AC103" i="1"/>
  <c r="AE103" i="1"/>
  <c r="Z104" i="1"/>
  <c r="AB104" i="1"/>
  <c r="AC104" i="1"/>
  <c r="AE104" i="1"/>
  <c r="Z105" i="1"/>
  <c r="AB105" i="1"/>
  <c r="AC105" i="1"/>
  <c r="AE105" i="1"/>
  <c r="Z106" i="1"/>
  <c r="AB106" i="1"/>
  <c r="AC106" i="1"/>
  <c r="AE106" i="1"/>
  <c r="Z107" i="1"/>
  <c r="AB107" i="1"/>
  <c r="AC107" i="1"/>
  <c r="AE107" i="1"/>
  <c r="Z108" i="1"/>
  <c r="AB108" i="1"/>
  <c r="AC108" i="1"/>
  <c r="AE108" i="1"/>
  <c r="Z109" i="1"/>
  <c r="AB109" i="1"/>
  <c r="AC109" i="1"/>
  <c r="AE109" i="1"/>
  <c r="Z110" i="1"/>
  <c r="AB110" i="1"/>
  <c r="AC110" i="1"/>
  <c r="AE110" i="1"/>
  <c r="AE11" i="1"/>
  <c r="AC11" i="1"/>
  <c r="AB11" i="1"/>
  <c r="Z11" i="1"/>
  <c r="Z9" i="1"/>
  <c r="AA9" i="1"/>
  <c r="AB9" i="1"/>
  <c r="AC9" i="1"/>
  <c r="AD9" i="1"/>
  <c r="AE9" i="1"/>
  <c r="AG10" i="1"/>
  <c r="AH9" i="1"/>
  <c r="AI9" i="1"/>
  <c r="AJ9" i="1"/>
  <c r="AK9" i="1"/>
  <c r="AL9" i="1"/>
  <c r="AM9" i="1"/>
  <c r="BB102" i="1"/>
  <c r="BB28" i="1"/>
  <c r="BB64" i="1"/>
  <c r="BB80" i="1"/>
  <c r="BB106" i="1"/>
  <c r="BB66" i="1"/>
  <c r="BB58" i="1"/>
  <c r="BB18" i="1"/>
  <c r="BB46" i="1"/>
  <c r="B36" i="1" l="1"/>
  <c r="B22" i="1"/>
  <c r="B20" i="1"/>
  <c r="B92" i="1"/>
  <c r="B28" i="1"/>
  <c r="B68" i="1"/>
  <c r="B80" i="1"/>
  <c r="B60" i="1"/>
  <c r="B96" i="1"/>
  <c r="B88" i="1"/>
  <c r="B62" i="1"/>
  <c r="B58" i="1"/>
  <c r="B54" i="1"/>
  <c r="B50" i="1"/>
  <c r="B46" i="1"/>
  <c r="B42" i="1"/>
  <c r="B38" i="1"/>
  <c r="B14" i="1"/>
  <c r="B69" i="1"/>
  <c r="B53" i="1"/>
  <c r="B55" i="1"/>
  <c r="B101" i="1"/>
  <c r="B89" i="1"/>
  <c r="B81" i="1"/>
  <c r="B73" i="1"/>
  <c r="B41" i="1"/>
  <c r="B39" i="1"/>
  <c r="B47" i="1"/>
  <c r="B35" i="1"/>
  <c r="B83" i="1"/>
  <c r="B103" i="1"/>
  <c r="B99" i="1"/>
  <c r="B91" i="1"/>
  <c r="B90" i="1"/>
  <c r="B79" i="1"/>
  <c r="B75" i="1"/>
  <c r="B72" i="1"/>
  <c r="B33" i="1"/>
  <c r="B25" i="1"/>
  <c r="B17" i="1"/>
  <c r="B13" i="1"/>
  <c r="B82" i="1"/>
  <c r="B109" i="1"/>
  <c r="B107" i="1"/>
  <c r="B70" i="1"/>
  <c r="B63" i="1"/>
  <c r="B61" i="1"/>
  <c r="B48" i="1"/>
  <c r="B12" i="1"/>
  <c r="B104" i="1"/>
  <c r="B87" i="1"/>
  <c r="B11" i="1"/>
  <c r="B105" i="1"/>
  <c r="B78" i="1"/>
  <c r="B102" i="1"/>
  <c r="B98" i="1"/>
  <c r="B97" i="1"/>
  <c r="B65" i="1"/>
  <c r="B64" i="1"/>
  <c r="B57" i="1"/>
  <c r="B51" i="1"/>
  <c r="B45" i="1"/>
  <c r="B44" i="1"/>
  <c r="B37" i="1"/>
  <c r="B29" i="1"/>
  <c r="B24" i="1"/>
  <c r="B23" i="1"/>
  <c r="B21" i="1"/>
  <c r="B19" i="1"/>
  <c r="B106" i="1"/>
  <c r="B94" i="1"/>
  <c r="B86" i="1"/>
  <c r="B85" i="1"/>
  <c r="B77" i="1"/>
  <c r="B31" i="1"/>
  <c r="B15" i="1"/>
  <c r="B66" i="1"/>
  <c r="B34" i="1"/>
  <c r="B30" i="1"/>
  <c r="B26" i="1"/>
  <c r="B18" i="1"/>
  <c r="B84" i="1"/>
  <c r="B76" i="1"/>
  <c r="B110" i="1"/>
  <c r="B95" i="1"/>
  <c r="B74" i="1"/>
  <c r="B71" i="1"/>
  <c r="B67" i="1"/>
  <c r="B59" i="1"/>
  <c r="B56" i="1"/>
  <c r="B52" i="1"/>
  <c r="B43" i="1"/>
  <c r="B32" i="1"/>
  <c r="B108" i="1"/>
  <c r="B40" i="1"/>
  <c r="B16" i="1"/>
  <c r="B100" i="1"/>
  <c r="B93" i="1"/>
  <c r="B27" i="1"/>
  <c r="B49" i="1"/>
  <c r="E3" i="1" l="1"/>
</calcChain>
</file>

<file path=xl/sharedStrings.xml><?xml version="1.0" encoding="utf-8"?>
<sst xmlns="http://schemas.openxmlformats.org/spreadsheetml/2006/main" count="176" uniqueCount="58">
  <si>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</si>
  <si>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</si>
  <si>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</si>
  <si>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</si>
  <si>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</si>
  <si>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</si>
  <si>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</si>
  <si>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</si>
  <si>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</si>
  <si>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</si>
  <si>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</si>
  <si>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</si>
  <si>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</si>
  <si>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</si>
  <si>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</si>
  <si>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</si>
  <si>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</si>
  <si>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</si>
  <si>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</si>
  <si>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</si>
  <si>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</si>
  <si>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</si>
  <si>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</si>
  <si>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kVA Rating</t>
  </si>
  <si>
    <t>Number of Phases</t>
  </si>
  <si>
    <t>Basic Model Number</t>
  </si>
  <si>
    <t>Low-Voltage, Dry-Type Distribution Transformers Based on Basic Model</t>
  </si>
  <si>
    <t>Is the Insulation Type "Low-Voltage, Dry-Type"?</t>
  </si>
  <si>
    <t>Represented Efficiency (%)</t>
  </si>
  <si>
    <t>DOE F 220.49</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</si>
  <si>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</si>
  <si>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</si>
  <si>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</si>
  <si>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</si>
  <si>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</si>
  <si>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</si>
  <si>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</si>
  <si>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</si>
  <si>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</si>
  <si>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</si>
  <si>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</si>
  <si>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</si>
  <si>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</si>
  <si>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</si>
  <si>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</si>
  <si>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</si>
  <si>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</si>
  <si>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</si>
  <si>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</si>
  <si>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</si>
  <si>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</si>
  <si>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</si>
  <si>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</si>
  <si>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</si>
  <si>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</si>
  <si>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</si>
  <si>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Is Certification Based on the use of an Alternative Efficiency Determination Method (AEDM)?</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</si>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</sst>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NumberFormat="1"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9" fillId="5" borderId="25" xfId="0" applyFont="1" applyFill="1" applyBorder="1" applyAlignment="1" applyProtection="1">
      <alignment vertical="center" wrapText="1"/>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32" xfId="0" applyFont="1" applyFill="1" applyBorder="1" applyAlignment="1" applyProtection="1">
      <alignment vertical="center" wrapText="1"/>
      <protection hidden="1"/>
    </xf>
    <xf numFmtId="0" fontId="9" fillId="5" borderId="3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29" fillId="8" borderId="29" xfId="1" applyFont="1" applyFill="1" applyBorder="1" applyAlignment="1" applyProtection="1">
      <alignment horizontal="center" vertical="center"/>
      <protection hidden="1"/>
    </xf>
    <xf numFmtId="0" fontId="29" fillId="8" borderId="25" xfId="1" applyFont="1" applyFill="1" applyBorder="1" applyAlignment="1" applyProtection="1">
      <alignment horizontal="center" vertical="center"/>
      <protection hidden="1"/>
    </xf>
    <xf numFmtId="0" fontId="29" fillId="8" borderId="18" xfId="1" applyFont="1" applyFill="1" applyBorder="1" applyAlignment="1" applyProtection="1">
      <alignment horizontal="center" vertical="center"/>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89" hidden="1" customWidth="1"/>
    <col min="17" max="17" width="12.7109375" style="90" bestFit="1" customWidth="1"/>
    <col min="18" max="16384" width="9.140625" style="90"/>
  </cols>
  <sheetData>
    <row r="1" spans="1:18" ht="12.95" customHeight="1" x14ac:dyDescent="0.2">
      <c r="A1" s="193" t="s">
        <v>57</v>
      </c>
      <c r="L1" s="92" t="s">
        <v>54</v>
      </c>
      <c r="P1" s="93">
        <v>13</v>
      </c>
    </row>
    <row r="2" spans="1:18" ht="17.100000000000001" customHeight="1" x14ac:dyDescent="0.2">
      <c r="A2" s="94" t="s">
        <v>29</v>
      </c>
      <c r="B2" s="95"/>
      <c r="C2" s="95"/>
      <c r="J2" s="96"/>
      <c r="K2" s="97"/>
      <c r="N2" s="98" t="s">
        <v>30</v>
      </c>
      <c r="O2" s="98" t="s">
        <v>20</v>
      </c>
      <c r="P2" s="93">
        <v>17</v>
      </c>
    </row>
    <row r="3" spans="1:18" s="97" customFormat="1" ht="20.100000000000001" customHeight="1" x14ac:dyDescent="0.2">
      <c r="A3" s="99" t="str">
        <f>D3</f>
        <v>Low-Voltage, Dry-Type Distribution Transformers Based on Basic Model</v>
      </c>
      <c r="C3" s="100" t="s">
        <v>31</v>
      </c>
      <c r="D3" s="211" t="s">
        <v>26</v>
      </c>
      <c r="E3" s="211"/>
      <c r="F3" s="211"/>
      <c r="G3" s="211"/>
      <c r="H3" s="211"/>
      <c r="I3" s="211"/>
      <c r="J3" s="101" t="s">
        <v>17</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2"/>
      <c r="N3" s="103">
        <f>N11</f>
        <v>0</v>
      </c>
      <c r="O3" s="103">
        <f>N12</f>
        <v>0</v>
      </c>
      <c r="P3" s="93">
        <v>20</v>
      </c>
    </row>
    <row r="4" spans="1:18" s="97" customFormat="1" ht="9.9499999999999993" customHeight="1" x14ac:dyDescent="0.2">
      <c r="A4" s="99" t="str">
        <f>RIGHT(L1,LEN(L1)-8)</f>
        <v>5.1</v>
      </c>
      <c r="B4" s="104"/>
      <c r="C4" s="104"/>
      <c r="D4" s="211"/>
      <c r="E4" s="211"/>
      <c r="F4" s="211"/>
      <c r="G4" s="211"/>
      <c r="H4" s="211"/>
      <c r="I4" s="211"/>
      <c r="M4" s="102"/>
      <c r="P4" s="93">
        <v>10</v>
      </c>
    </row>
    <row r="5" spans="1:18" s="97" customFormat="1" ht="20.100000000000001" customHeight="1" x14ac:dyDescent="0.2">
      <c r="A5" s="105"/>
      <c r="D5" s="211"/>
      <c r="E5" s="211"/>
      <c r="F5" s="211"/>
      <c r="G5" s="211"/>
      <c r="H5" s="211"/>
      <c r="I5" s="211"/>
      <c r="J5" s="101" t="s">
        <v>18</v>
      </c>
      <c r="K5" s="213" t="str">
        <f>IF(OR(K3="Error",Input!F3="Error"),"Error",IF(OR(K3="No Data",Input!F3="No Data"),"No Data","OK"))</f>
        <v>No Data</v>
      </c>
      <c r="L5" s="213"/>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14" t="s">
        <v>32</v>
      </c>
      <c r="E6" s="214"/>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15" t="s">
        <v>33</v>
      </c>
      <c r="B8" s="216"/>
      <c r="C8" s="216"/>
      <c r="D8" s="216"/>
      <c r="E8" s="216"/>
      <c r="F8" s="216"/>
      <c r="G8" s="216"/>
      <c r="H8" s="216"/>
      <c r="I8" s="216"/>
      <c r="J8" s="216"/>
      <c r="K8" s="216"/>
      <c r="L8" s="217"/>
      <c r="M8" s="110"/>
      <c r="N8" s="102"/>
      <c r="O8" s="102"/>
      <c r="P8" s="111">
        <v>40</v>
      </c>
      <c r="Q8" s="106"/>
    </row>
    <row r="9" spans="1:18" s="97" customFormat="1" ht="18" customHeight="1" x14ac:dyDescent="0.2">
      <c r="A9" s="112"/>
      <c r="B9" s="113" t="s">
        <v>34</v>
      </c>
      <c r="C9" s="113"/>
      <c r="D9" s="114"/>
      <c r="E9" s="114"/>
      <c r="F9" s="115"/>
      <c r="G9" s="112"/>
      <c r="H9" s="113" t="s">
        <v>35</v>
      </c>
      <c r="I9" s="113"/>
      <c r="J9" s="114"/>
      <c r="K9" s="114"/>
      <c r="L9" s="115"/>
      <c r="M9" s="91"/>
      <c r="N9" s="91"/>
      <c r="O9" s="102"/>
      <c r="P9" s="111">
        <v>18</v>
      </c>
      <c r="Q9" s="102"/>
      <c r="R9" s="106"/>
    </row>
    <row r="10" spans="1:18" s="97" customFormat="1" ht="18" customHeight="1" thickBot="1" x14ac:dyDescent="0.25">
      <c r="A10" s="116"/>
      <c r="B10" s="117" t="s">
        <v>36</v>
      </c>
      <c r="C10" s="117"/>
      <c r="D10" s="117"/>
      <c r="E10" s="117"/>
      <c r="F10" s="118"/>
      <c r="G10" s="116"/>
      <c r="H10" s="119" t="s">
        <v>37</v>
      </c>
      <c r="I10" s="119"/>
      <c r="J10" s="120"/>
      <c r="K10" s="121"/>
      <c r="L10" s="118"/>
      <c r="M10" s="110"/>
      <c r="N10" s="102"/>
      <c r="O10" s="102"/>
      <c r="P10" s="111">
        <v>18</v>
      </c>
      <c r="Q10" s="106"/>
    </row>
    <row r="11" spans="1:18" s="97" customFormat="1" ht="27.95" customHeight="1" x14ac:dyDescent="0.2">
      <c r="A11" s="116"/>
      <c r="B11" s="203"/>
      <c r="C11" s="204"/>
      <c r="D11" s="205" t="str">
        <f>IF(OR(N11=1,N11=2),"","Please enter required data")</f>
        <v>Please enter required data</v>
      </c>
      <c r="E11" s="121"/>
      <c r="F11" s="118"/>
      <c r="G11" s="116"/>
      <c r="H11" s="203"/>
      <c r="I11" s="206"/>
      <c r="J11" s="204"/>
      <c r="K11" s="207" t="str">
        <f>IF(OR(N12=1,N12=2),"","Please enter required data")</f>
        <v>Please enter required data</v>
      </c>
      <c r="L11" s="118"/>
      <c r="M11" s="110"/>
      <c r="N11" s="122">
        <v>0</v>
      </c>
      <c r="O11" s="123"/>
      <c r="P11" s="111">
        <v>28</v>
      </c>
      <c r="Q11" s="106"/>
    </row>
    <row r="12" spans="1:18" s="132" customFormat="1" ht="27.95" customHeight="1" thickBot="1" x14ac:dyDescent="0.25">
      <c r="A12" s="124"/>
      <c r="B12" s="208"/>
      <c r="C12" s="209"/>
      <c r="D12" s="205"/>
      <c r="E12" s="125"/>
      <c r="F12" s="126"/>
      <c r="G12" s="124"/>
      <c r="H12" s="208"/>
      <c r="I12" s="210"/>
      <c r="J12" s="209"/>
      <c r="K12" s="207"/>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38</v>
      </c>
      <c r="C14" s="134"/>
      <c r="D14" s="135"/>
      <c r="E14" s="136"/>
      <c r="F14" s="137"/>
      <c r="G14" s="133"/>
      <c r="H14" s="134" t="s">
        <v>39</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200" t="s">
        <v>40</v>
      </c>
      <c r="B16" s="201"/>
      <c r="C16" s="202"/>
      <c r="D16" s="149"/>
      <c r="E16" s="150" t="str">
        <f>IF(ISBLANK(D16),"Please enter required data",IF(ISNONTEXT(D16),"Please enter required data",""))</f>
        <v>Please enter required data</v>
      </c>
      <c r="F16" s="151"/>
      <c r="G16" s="200" t="s">
        <v>40</v>
      </c>
      <c r="H16" s="201"/>
      <c r="I16" s="202"/>
      <c r="J16" s="149"/>
      <c r="K16" s="152" t="str">
        <f>IF($N$12=1,IF(ISBLANK(J16),"","No entry should be made"),IF(ISBLANK(J16),"Please enter required data",IF(ISNONTEXT(J16),"Please enter required data","")))</f>
        <v>Please enter required data</v>
      </c>
      <c r="L16" s="151"/>
      <c r="M16" s="146"/>
      <c r="N16" s="147" t="s">
        <v>19</v>
      </c>
      <c r="O16" s="147"/>
      <c r="P16" s="111">
        <v>23</v>
      </c>
      <c r="Q16" s="153"/>
    </row>
    <row r="17" spans="1:84" s="148" customFormat="1" ht="23.1" customHeight="1" thickBot="1" x14ac:dyDescent="0.25">
      <c r="A17" s="200" t="s">
        <v>41</v>
      </c>
      <c r="B17" s="201"/>
      <c r="C17" s="202"/>
      <c r="D17" s="149"/>
      <c r="E17" s="150" t="str">
        <f>IF(ISBLANK(D17),"Please enter required data",IF(ISNONTEXT(D17),"Please enter required data",""))</f>
        <v>Please enter required data</v>
      </c>
      <c r="F17" s="151"/>
      <c r="G17" s="200" t="s">
        <v>41</v>
      </c>
      <c r="H17" s="201"/>
      <c r="I17" s="202"/>
      <c r="J17" s="149"/>
      <c r="K17" s="152" t="str">
        <f>IF($N$12=1,IF(ISBLANK(J17),"","No entry should be made"),IF(ISBLANK(J17),"Please enter required data",IF(ISNONTEXT(J17),"Please enter required data","")))</f>
        <v>Please enter required data</v>
      </c>
      <c r="L17" s="151"/>
      <c r="M17" s="146"/>
      <c r="N17" s="147" t="s">
        <v>19</v>
      </c>
      <c r="O17" s="147"/>
      <c r="P17" s="111">
        <v>23</v>
      </c>
      <c r="Q17" s="153"/>
    </row>
    <row r="18" spans="1:84" s="148" customFormat="1" ht="23.1" customHeight="1" thickBot="1" x14ac:dyDescent="0.25">
      <c r="A18" s="218" t="s">
        <v>42</v>
      </c>
      <c r="B18" s="219"/>
      <c r="C18" s="220"/>
      <c r="D18" s="149"/>
      <c r="E18" s="150" t="str">
        <f>IF(ISBLANK(D18),"Please enter required data",IF(ISNONTEXT(D18),"Please enter required data",""))</f>
        <v>Please enter required data</v>
      </c>
      <c r="F18" s="151"/>
      <c r="G18" s="218" t="s">
        <v>42</v>
      </c>
      <c r="H18" s="219"/>
      <c r="I18" s="220"/>
      <c r="J18" s="149"/>
      <c r="K18" s="152" t="str">
        <f>IF($N$12=1,IF(ISBLANK(J18),"","No entry should be made"),IF(ISBLANK(J18),"Please enter required data",IF(ISNONTEXT(J18),"Please enter required data","")))</f>
        <v>Please enter required data</v>
      </c>
      <c r="L18" s="151"/>
      <c r="M18" s="146"/>
      <c r="N18" s="147" t="s">
        <v>19</v>
      </c>
      <c r="O18" s="147"/>
      <c r="P18" s="111">
        <v>23</v>
      </c>
      <c r="Q18" s="153"/>
    </row>
    <row r="19" spans="1:84" s="148" customFormat="1" ht="23.1" customHeight="1" thickBot="1" x14ac:dyDescent="0.25">
      <c r="A19" s="200" t="s">
        <v>43</v>
      </c>
      <c r="B19" s="201"/>
      <c r="C19" s="202"/>
      <c r="D19" s="149"/>
      <c r="E19" s="150" t="str">
        <f>IF(ISBLANK(D19),"Please enter required data","")</f>
        <v>Please enter required data</v>
      </c>
      <c r="F19" s="151"/>
      <c r="G19" s="200" t="s">
        <v>43</v>
      </c>
      <c r="H19" s="201"/>
      <c r="I19" s="202"/>
      <c r="J19" s="149"/>
      <c r="K19" s="152" t="str">
        <f>IF($N$12=1,IF(ISBLANK(J19),"","No entry should be made"),IF(ISBLANK(J19),"Please enter required data",""))</f>
        <v>Please enter required data</v>
      </c>
      <c r="L19" s="151"/>
      <c r="M19" s="146"/>
      <c r="N19" s="147" t="s">
        <v>19</v>
      </c>
      <c r="O19" s="147"/>
      <c r="P19" s="111">
        <v>23</v>
      </c>
      <c r="Q19" s="153"/>
    </row>
    <row r="20" spans="1:84" s="148" customFormat="1" ht="23.1" customHeight="1" thickBot="1" x14ac:dyDescent="0.25">
      <c r="A20" s="200" t="s">
        <v>44</v>
      </c>
      <c r="B20" s="201"/>
      <c r="C20" s="202"/>
      <c r="D20" s="60"/>
      <c r="E20" s="150" t="str">
        <f>IF(IF(ISERROR(FIND("@",D20)),1,0)+IF(ISERROR(FIND(".",D20)),1,0)&gt;0,"Please enter required data"," ")</f>
        <v>Please enter required data</v>
      </c>
      <c r="F20" s="151"/>
      <c r="G20" s="200" t="s">
        <v>44</v>
      </c>
      <c r="H20" s="201"/>
      <c r="I20" s="202"/>
      <c r="J20" s="60"/>
      <c r="K20" s="152" t="str">
        <f>IF($N$12=1,IF(ISBLANK(J20),"","No entry should be made"),IF(IF(ISERROR(FIND("@",J20)),1,0)+IF(ISERROR(FIND(".",J20)),1,0)&gt;0,"Please enter required data"," "))</f>
        <v>Please enter required data</v>
      </c>
      <c r="L20" s="151"/>
      <c r="M20" s="146"/>
      <c r="N20" s="147" t="s">
        <v>19</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22" t="str">
        <f>IF(N12=0,"Select one of the options for 'Submitter - Party Submitting This Report' above",IF(N12=1,N24,IF(N12=2,O24,"Error in Submitter Type")))</f>
        <v>Select one of the options for 'Submitter - Party Submitting This Report' above</v>
      </c>
      <c r="C24" s="222"/>
      <c r="D24" s="222"/>
      <c r="E24" s="222"/>
      <c r="F24" s="222"/>
      <c r="G24" s="222"/>
      <c r="H24" s="222"/>
      <c r="I24" s="222"/>
      <c r="J24" s="222"/>
      <c r="K24" s="222"/>
      <c r="L24" s="163"/>
      <c r="M24" s="163"/>
      <c r="N24" s="163" t="s">
        <v>45</v>
      </c>
      <c r="O24" s="163" t="s">
        <v>46</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23" t="s">
        <v>47</v>
      </c>
      <c r="C26" s="224"/>
      <c r="D26" s="59"/>
      <c r="E26" s="152" t="str">
        <f>IF(ISBLANK(D26),"Please enter required data",IF(ISNONTEXT(D26),"Please enter required data",""))</f>
        <v>Please enter required data</v>
      </c>
      <c r="F26" s="172"/>
      <c r="G26" s="173"/>
      <c r="I26" s="174" t="s">
        <v>48</v>
      </c>
      <c r="J26" s="61"/>
      <c r="K26" s="175" t="str">
        <f>IF(ISNUMBER(J26),"","Please enter required data")</f>
        <v>Please enter required data</v>
      </c>
      <c r="L26" s="172"/>
      <c r="M26" s="172"/>
      <c r="P26" s="93">
        <v>38</v>
      </c>
    </row>
    <row r="27" spans="1:84" s="143" customFormat="1" ht="12.95" customHeight="1" x14ac:dyDescent="0.2">
      <c r="F27" s="176"/>
      <c r="G27" s="177"/>
      <c r="J27" s="178"/>
      <c r="P27" s="93">
        <v>13</v>
      </c>
      <c r="CF27" s="58"/>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3" t="s">
        <v>57</v>
      </c>
      <c r="C30" s="89"/>
      <c r="D30" s="183"/>
      <c r="E30" s="183"/>
      <c r="P30" s="93">
        <v>13</v>
      </c>
    </row>
    <row r="31" spans="1:84" ht="12.95" customHeight="1" x14ac:dyDescent="0.2">
      <c r="B31" s="186"/>
      <c r="C31" s="186"/>
      <c r="D31" s="183"/>
      <c r="E31" s="183"/>
      <c r="P31" s="93">
        <v>13</v>
      </c>
    </row>
    <row r="32" spans="1:84" ht="12.95" customHeight="1" x14ac:dyDescent="0.2">
      <c r="B32" s="187" t="s">
        <v>21</v>
      </c>
      <c r="C32" s="187"/>
      <c r="D32" s="183"/>
      <c r="E32" s="183"/>
      <c r="P32" s="93">
        <v>13</v>
      </c>
    </row>
    <row r="33" spans="1:16" ht="12.95" customHeight="1" x14ac:dyDescent="0.2">
      <c r="B33" s="187" t="s">
        <v>22</v>
      </c>
      <c r="C33" s="187"/>
      <c r="D33" s="183"/>
      <c r="E33" s="183"/>
      <c r="P33" s="93">
        <v>13</v>
      </c>
    </row>
    <row r="34" spans="1:16" ht="12.95" customHeight="1" x14ac:dyDescent="0.2">
      <c r="A34" s="90"/>
      <c r="B34" s="188"/>
      <c r="C34" s="188"/>
      <c r="D34" s="183"/>
      <c r="E34" s="183"/>
      <c r="P34" s="93">
        <v>13</v>
      </c>
    </row>
    <row r="35" spans="1:16" ht="185.1" customHeight="1" x14ac:dyDescent="0.2">
      <c r="A35" s="90"/>
      <c r="B35" s="221" t="s">
        <v>49</v>
      </c>
      <c r="C35" s="221"/>
      <c r="D35" s="221"/>
      <c r="E35" s="221"/>
      <c r="F35" s="221"/>
      <c r="G35" s="221"/>
      <c r="H35" s="221"/>
      <c r="I35" s="221"/>
      <c r="J35" s="221"/>
      <c r="K35" s="221"/>
      <c r="P35" s="93">
        <v>185</v>
      </c>
    </row>
    <row r="36" spans="1:16" x14ac:dyDescent="0.2">
      <c r="A36" s="90"/>
    </row>
    <row r="37" spans="1:16" x14ac:dyDescent="0.2">
      <c r="A37" s="90"/>
    </row>
    <row r="38" spans="1:16" x14ac:dyDescent="0.2">
      <c r="A38" s="90"/>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20.7109375" style="11" customWidth="1"/>
    <col min="4" max="4" width="18.7109375" style="11" hidden="1" customWidth="1"/>
    <col min="5" max="6" width="20.7109375" style="11" customWidth="1"/>
    <col min="7" max="7" width="15.7109375" style="11" hidden="1" customWidth="1"/>
    <col min="8" max="9" width="16.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3.7109375" style="11" hidden="1" customWidth="1"/>
    <col min="18" max="18" width="11.42578125" style="11" customWidth="1"/>
    <col min="19" max="19" width="15" style="11" customWidth="1"/>
    <col min="20" max="20" width="13.7109375" style="11" customWidth="1"/>
    <col min="21" max="21" width="13.7109375" style="11" hidden="1" customWidth="1"/>
    <col min="22" max="22" width="14.7109375" style="11" customWidth="1"/>
    <col min="23" max="23" width="13.7109375" style="11" hidden="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6.4257812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8.1" customHeight="1" x14ac:dyDescent="0.2">
      <c r="A1" s="64" t="str">
        <f>Certification!A3</f>
        <v>Low-Voltage, Dry-Type Distribution Transformers Based on Basic Model</v>
      </c>
      <c r="B1" s="238" t="str">
        <f>Certification!D3</f>
        <v>Low-Voltage, Dry-Type Distribution Transformers Based on Basic Model</v>
      </c>
      <c r="C1" s="238"/>
      <c r="D1" s="238"/>
      <c r="E1" s="238"/>
      <c r="F1" s="238"/>
      <c r="G1" s="238"/>
      <c r="I1" s="53" t="str">
        <f>Certification!L1</f>
        <v>Version 5.1</v>
      </c>
      <c r="K1" s="57"/>
      <c r="L1" s="245" t="s">
        <v>55</v>
      </c>
      <c r="M1" s="246"/>
      <c r="N1" s="246"/>
      <c r="O1" s="246"/>
      <c r="P1" s="247"/>
      <c r="Q1" s="50"/>
      <c r="R1" s="50"/>
      <c r="S1" s="50"/>
      <c r="T1" s="50"/>
      <c r="U1" s="50"/>
      <c r="V1" s="199"/>
    </row>
    <row r="2" spans="1:109" ht="9.9499999999999993" customHeight="1" x14ac:dyDescent="0.2">
      <c r="A2" s="64" t="str">
        <f>Certification!A4</f>
        <v>5.1</v>
      </c>
      <c r="L2" s="248"/>
      <c r="M2" s="249"/>
      <c r="N2" s="249"/>
      <c r="O2" s="249"/>
      <c r="P2" s="250"/>
      <c r="Q2" s="199"/>
      <c r="R2" s="199"/>
      <c r="S2" s="199"/>
      <c r="T2" s="199"/>
      <c r="U2" s="199"/>
      <c r="V2" s="199"/>
    </row>
    <row r="3" spans="1:109" ht="25.5" customHeight="1" x14ac:dyDescent="0.2">
      <c r="B3" s="228" t="s">
        <v>16</v>
      </c>
      <c r="C3" s="228"/>
      <c r="E3" s="49" t="str">
        <f>IF(COUNTA(INPUT)=0,"No Data",IF(COUNTIF(B11:B110,"Error")&gt;0,"Error","OK"))</f>
        <v>No Data</v>
      </c>
      <c r="F3" s="190" t="s">
        <v>18</v>
      </c>
      <c r="G3" s="51"/>
      <c r="H3" s="229" t="str">
        <f>Certification!K5</f>
        <v>No Data</v>
      </c>
      <c r="I3" s="229"/>
      <c r="K3" s="56"/>
      <c r="L3" s="248"/>
      <c r="M3" s="249"/>
      <c r="N3" s="249"/>
      <c r="O3" s="249"/>
      <c r="P3" s="250"/>
      <c r="Q3" s="199"/>
      <c r="R3" s="199"/>
      <c r="S3" s="199"/>
      <c r="T3" s="199"/>
      <c r="U3" s="199"/>
      <c r="V3" s="199"/>
    </row>
    <row r="4" spans="1:109" s="34" customFormat="1" ht="13.5" customHeight="1" thickBot="1" x14ac:dyDescent="0.25">
      <c r="C4" s="14"/>
      <c r="D4" s="14"/>
      <c r="E4" s="14"/>
      <c r="F4" s="14"/>
      <c r="G4" s="14"/>
      <c r="H4" s="14"/>
      <c r="I4" s="14"/>
      <c r="J4" s="14"/>
      <c r="K4" s="3"/>
      <c r="L4" s="248"/>
      <c r="M4" s="249"/>
      <c r="N4" s="249"/>
      <c r="O4" s="249"/>
      <c r="P4" s="250"/>
      <c r="Q4" s="14"/>
      <c r="R4" s="14"/>
      <c r="S4" s="14"/>
      <c r="T4" s="14"/>
      <c r="U4" s="14"/>
      <c r="V4" s="14"/>
      <c r="W4" s="14"/>
      <c r="X4" s="14"/>
      <c r="Y4" s="35"/>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5.5" customHeight="1" thickBot="1" x14ac:dyDescent="0.4">
      <c r="B5" s="198" t="s">
        <v>15</v>
      </c>
      <c r="C5" s="198"/>
      <c r="D5" s="198"/>
      <c r="E5" s="198"/>
      <c r="F5" s="242" t="s">
        <v>32</v>
      </c>
      <c r="G5" s="243"/>
      <c r="H5" s="243"/>
      <c r="I5" s="244"/>
      <c r="J5" s="55"/>
      <c r="K5" s="33"/>
      <c r="L5" s="251"/>
      <c r="M5" s="252"/>
      <c r="N5" s="252"/>
      <c r="O5" s="252"/>
      <c r="P5" s="253"/>
      <c r="Q5" s="33"/>
      <c r="R5" s="33"/>
      <c r="S5" s="33"/>
      <c r="T5" s="33"/>
      <c r="U5" s="33"/>
      <c r="V5" s="33"/>
      <c r="W5" s="33"/>
      <c r="X5" s="33"/>
      <c r="Y5" s="4"/>
      <c r="Z5" s="241" t="s">
        <v>8</v>
      </c>
      <c r="AA5" s="239"/>
      <c r="AB5" s="239"/>
      <c r="AC5" s="239"/>
      <c r="AD5" s="81"/>
      <c r="AE5" s="239" t="s">
        <v>8</v>
      </c>
      <c r="AF5" s="239"/>
      <c r="AG5" s="239"/>
      <c r="AH5" s="239"/>
      <c r="AI5" s="239" t="s">
        <v>8</v>
      </c>
      <c r="AJ5" s="239"/>
      <c r="AK5" s="239"/>
      <c r="AL5" s="239" t="s">
        <v>8</v>
      </c>
      <c r="AM5" s="239"/>
      <c r="AN5" s="239"/>
      <c r="AO5" s="239"/>
      <c r="AP5" s="239" t="s">
        <v>8</v>
      </c>
      <c r="AQ5" s="239"/>
      <c r="AR5" s="239"/>
      <c r="AS5" s="240"/>
      <c r="AT5" s="2"/>
      <c r="AU5" s="2"/>
      <c r="AV5" s="2"/>
      <c r="DD5" s="6"/>
      <c r="DE5" s="6"/>
    </row>
    <row r="6" spans="1:109" s="9" customFormat="1" ht="92.25" hidden="1" customHeight="1" x14ac:dyDescent="0.2">
      <c r="J6" s="50"/>
      <c r="K6" s="50"/>
      <c r="L6" s="54"/>
      <c r="M6" s="50"/>
      <c r="N6" s="54"/>
      <c r="O6" s="50"/>
      <c r="P6" s="54"/>
      <c r="Q6" s="54"/>
      <c r="R6" s="54"/>
      <c r="S6" s="54"/>
      <c r="T6" s="54"/>
      <c r="U6" s="54"/>
      <c r="V6" s="54"/>
      <c r="W6" s="54"/>
      <c r="X6" s="54"/>
      <c r="Y6" s="8"/>
      <c r="AS6" s="194"/>
      <c r="AT6" s="195"/>
      <c r="AU6" s="196"/>
      <c r="AV6" s="65"/>
      <c r="AW6" s="194"/>
      <c r="AX6" s="197"/>
      <c r="AY6" s="194"/>
      <c r="AZ6" s="194"/>
      <c r="BA6" s="194"/>
      <c r="BB6" s="194"/>
      <c r="BC6" s="194"/>
      <c r="BD6" s="194"/>
      <c r="BE6" s="194"/>
      <c r="DD6" s="7"/>
      <c r="DE6" s="7"/>
    </row>
    <row r="7" spans="1:109" ht="6" hidden="1" customHeight="1" x14ac:dyDescent="0.2">
      <c r="F7" s="42"/>
      <c r="G7" s="42"/>
      <c r="K7" s="42"/>
      <c r="L7" s="42"/>
      <c r="M7" s="42"/>
      <c r="N7" s="42"/>
      <c r="O7" s="42"/>
      <c r="AX7" s="1"/>
      <c r="AZ7" s="10"/>
      <c r="BA7" s="10"/>
      <c r="BB7" s="10"/>
      <c r="DD7" s="11"/>
      <c r="DE7" s="11"/>
    </row>
    <row r="8" spans="1:109" ht="6" customHeight="1" x14ac:dyDescent="0.2">
      <c r="F8" s="42"/>
      <c r="G8" s="42"/>
      <c r="K8" s="42"/>
      <c r="L8" s="42"/>
      <c r="M8" s="42"/>
      <c r="N8" s="42"/>
      <c r="O8" s="42"/>
      <c r="AX8" s="1"/>
      <c r="AZ8" s="10"/>
      <c r="BA8" s="10"/>
      <c r="BB8" s="10"/>
      <c r="DD8" s="11"/>
      <c r="DE8" s="11"/>
    </row>
    <row r="9" spans="1:109" ht="15.2" customHeight="1" x14ac:dyDescent="0.2">
      <c r="A9" s="230" t="s">
        <v>0</v>
      </c>
      <c r="B9" s="230" t="s">
        <v>6</v>
      </c>
      <c r="C9" s="225" t="s">
        <v>53</v>
      </c>
      <c r="D9" s="225"/>
      <c r="E9" s="225" t="s">
        <v>9</v>
      </c>
      <c r="F9" s="225" t="s">
        <v>25</v>
      </c>
      <c r="G9" s="225"/>
      <c r="H9" s="225" t="s">
        <v>1</v>
      </c>
      <c r="I9" s="225" t="s">
        <v>51</v>
      </c>
      <c r="J9" s="42"/>
      <c r="K9" s="233" t="s">
        <v>10</v>
      </c>
      <c r="L9" s="233" t="s">
        <v>11</v>
      </c>
      <c r="M9" s="233" t="s">
        <v>13</v>
      </c>
      <c r="N9" s="233" t="s">
        <v>12</v>
      </c>
      <c r="O9" s="233" t="s">
        <v>14</v>
      </c>
      <c r="P9" s="233" t="s">
        <v>56</v>
      </c>
      <c r="Q9" s="225"/>
      <c r="R9" s="225" t="s">
        <v>23</v>
      </c>
      <c r="S9" s="233" t="s">
        <v>27</v>
      </c>
      <c r="T9" s="225" t="s">
        <v>24</v>
      </c>
      <c r="U9" s="225"/>
      <c r="V9" s="225" t="s">
        <v>28</v>
      </c>
      <c r="W9" s="225"/>
      <c r="X9" s="233"/>
      <c r="Z9" s="225" t="str">
        <f t="shared" ref="Z9:AF9" si="0">C9&amp;" Status"</f>
        <v>Manufacturer Status</v>
      </c>
      <c r="AA9" s="225" t="str">
        <f t="shared" si="0"/>
        <v xml:space="preserve"> Status</v>
      </c>
      <c r="AB9" s="225" t="str">
        <f t="shared" si="0"/>
        <v>Brand Name(s) Status</v>
      </c>
      <c r="AC9" s="225" t="str">
        <f t="shared" si="0"/>
        <v>Basic Model Number Status</v>
      </c>
      <c r="AD9" s="225" t="str">
        <f t="shared" si="0"/>
        <v xml:space="preserve"> Status</v>
      </c>
      <c r="AE9" s="225" t="str">
        <f t="shared" si="0"/>
        <v>Action Status</v>
      </c>
      <c r="AF9" s="225" t="str">
        <f t="shared" si="0"/>
        <v>Product Group Code Status</v>
      </c>
      <c r="AG9" s="3"/>
      <c r="AH9" s="225" t="str">
        <f t="shared" ref="AH9:AU9" si="1">K9&amp;" Status"</f>
        <v>Sample Size (Number of Units Tested) Status</v>
      </c>
      <c r="AI9" s="225" t="str">
        <f t="shared" si="1"/>
        <v>Is the Certification for this Basic Model Based on a Waiver of DOE's Test Procedure Requirements? Status</v>
      </c>
      <c r="AJ9" s="225" t="str">
        <f t="shared" si="1"/>
        <v>Date of Test Procedure Waiver, if Applicable Status</v>
      </c>
      <c r="AK9" s="225" t="str">
        <f t="shared" si="1"/>
        <v>Is the Certification based upon any Exception Relief from an Applicable Standard by DOE's Office of Hearing and Appeals? Status</v>
      </c>
      <c r="AL9" s="225" t="str">
        <f t="shared" si="1"/>
        <v>Date of Exception Relief, if Applicable Status</v>
      </c>
      <c r="AM9" s="225" t="str">
        <f t="shared" si="1"/>
        <v>Is Certification Based on the use of an Alternative Efficiency Determination Method (AEDM)? Status</v>
      </c>
      <c r="AN9" s="227" t="str">
        <f t="shared" si="1"/>
        <v xml:space="preserve"> Status</v>
      </c>
      <c r="AO9" s="225" t="str">
        <f t="shared" si="1"/>
        <v>kVA Rating Status</v>
      </c>
      <c r="AP9" s="225" t="str">
        <f t="shared" si="1"/>
        <v>Is the Insulation Type "Low-Voltage, Dry-Type"? Status</v>
      </c>
      <c r="AQ9" s="227" t="str">
        <f t="shared" si="1"/>
        <v>Number of Phases Status</v>
      </c>
      <c r="AR9" s="227" t="str">
        <f t="shared" si="1"/>
        <v xml:space="preserve"> Status</v>
      </c>
      <c r="AS9" s="227" t="str">
        <f t="shared" si="1"/>
        <v>Represented Efficiency (%) Status</v>
      </c>
      <c r="AT9" s="227" t="str">
        <f t="shared" si="1"/>
        <v xml:space="preserve"> Status</v>
      </c>
      <c r="AU9" s="225" t="str">
        <f t="shared" si="1"/>
        <v xml:space="preserve"> Status</v>
      </c>
      <c r="AX9" s="1"/>
      <c r="AZ9" s="10"/>
      <c r="BA9" s="10"/>
      <c r="BB9" s="10"/>
      <c r="DD9" s="11"/>
      <c r="DE9" s="11"/>
    </row>
    <row r="10" spans="1:109" s="18" customFormat="1" ht="95.25" customHeight="1" thickBot="1" x14ac:dyDescent="0.25">
      <c r="A10" s="231"/>
      <c r="B10" s="231"/>
      <c r="C10" s="232"/>
      <c r="D10" s="232"/>
      <c r="E10" s="232"/>
      <c r="F10" s="232"/>
      <c r="G10" s="232"/>
      <c r="H10" s="232"/>
      <c r="I10" s="237"/>
      <c r="J10" s="67"/>
      <c r="K10" s="235"/>
      <c r="L10" s="235"/>
      <c r="M10" s="235"/>
      <c r="N10" s="235"/>
      <c r="O10" s="235"/>
      <c r="P10" s="234"/>
      <c r="Q10" s="237"/>
      <c r="R10" s="232"/>
      <c r="S10" s="235"/>
      <c r="T10" s="237"/>
      <c r="U10" s="237"/>
      <c r="V10" s="237"/>
      <c r="W10" s="237"/>
      <c r="X10" s="235"/>
      <c r="Y10" s="39"/>
      <c r="Z10" s="226"/>
      <c r="AA10" s="226"/>
      <c r="AB10" s="226"/>
      <c r="AC10" s="226"/>
      <c r="AD10" s="226"/>
      <c r="AE10" s="226"/>
      <c r="AF10" s="226"/>
      <c r="AG10" s="192" t="str">
        <f>J10&amp;" Status"</f>
        <v xml:space="preserve"> Status</v>
      </c>
      <c r="AH10" s="226"/>
      <c r="AI10" s="226"/>
      <c r="AJ10" s="226"/>
      <c r="AK10" s="226"/>
      <c r="AL10" s="226"/>
      <c r="AM10" s="226"/>
      <c r="AN10" s="227"/>
      <c r="AO10" s="226"/>
      <c r="AP10" s="226"/>
      <c r="AQ10" s="227"/>
      <c r="AR10" s="227"/>
      <c r="AS10" s="227"/>
      <c r="AT10" s="227"/>
      <c r="AU10" s="226"/>
      <c r="AV10" s="36"/>
      <c r="AW10" s="37"/>
      <c r="AX10" s="37"/>
      <c r="AY10" s="236" t="s">
        <v>4</v>
      </c>
      <c r="AZ10" s="236"/>
      <c r="BA10" s="65"/>
      <c r="BB10" s="191" t="s">
        <v>52</v>
      </c>
      <c r="BD10" s="38" t="s">
        <v>7</v>
      </c>
    </row>
    <row r="11" spans="1:109" s="18" customFormat="1" ht="26.25" thickTop="1" x14ac:dyDescent="0.2">
      <c r="A11" s="46">
        <v>1</v>
      </c>
      <c r="B11" s="47" t="str">
        <f t="shared" ref="B11:B74" si="2">IF(COUNTIF(Z11:AU11,"")=No_of_Columns,"",IF(COUNTIF(Z11:AU11,"ok")=No_of_Columns,"ok","Error"))</f>
        <v/>
      </c>
      <c r="C11" s="82"/>
      <c r="D11" s="27"/>
      <c r="E11" s="85"/>
      <c r="F11" s="85"/>
      <c r="G11" s="27"/>
      <c r="H11" s="28"/>
      <c r="I11" s="27"/>
      <c r="J11" s="28"/>
      <c r="K11" s="28"/>
      <c r="L11" s="28"/>
      <c r="M11" s="43"/>
      <c r="N11" s="28"/>
      <c r="O11" s="43"/>
      <c r="P11" s="28"/>
      <c r="Q11" s="27"/>
      <c r="R11" s="27"/>
      <c r="S11" s="27"/>
      <c r="T11" s="72"/>
      <c r="U11" s="27"/>
      <c r="V11" s="69"/>
      <c r="W11" s="78"/>
      <c r="X11" s="75"/>
      <c r="Y11" s="68"/>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2</v>
      </c>
      <c r="AZ11" s="19">
        <v>22</v>
      </c>
      <c r="BA11" s="19"/>
      <c r="BB11" s="48" t="str">
        <f t="shared" ref="BB11:BB74" si="25">IF(AF11="ok",VLOOKUP(I11,PrClDesc,2),"")</f>
        <v/>
      </c>
      <c r="BD11" s="20" t="s">
        <v>5</v>
      </c>
    </row>
    <row r="12" spans="1:109" s="18" customFormat="1" ht="25.5" x14ac:dyDescent="0.2">
      <c r="A12" s="46">
        <v>2</v>
      </c>
      <c r="B12" s="47" t="str">
        <f t="shared" si="2"/>
        <v/>
      </c>
      <c r="C12" s="83"/>
      <c r="D12" s="29"/>
      <c r="E12" s="86"/>
      <c r="F12" s="86"/>
      <c r="G12" s="29"/>
      <c r="H12" s="30"/>
      <c r="I12" s="29"/>
      <c r="J12" s="30"/>
      <c r="K12" s="30"/>
      <c r="L12" s="30"/>
      <c r="M12" s="44"/>
      <c r="N12" s="30"/>
      <c r="O12" s="44"/>
      <c r="P12" s="30"/>
      <c r="Q12" s="29"/>
      <c r="R12" s="29"/>
      <c r="S12" s="29"/>
      <c r="T12" s="73"/>
      <c r="U12" s="29"/>
      <c r="V12" s="70"/>
      <c r="W12" s="79"/>
      <c r="X12" s="76"/>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66">
        <v>1</v>
      </c>
      <c r="BA12" s="19"/>
      <c r="BB12" s="48" t="str">
        <f t="shared" si="25"/>
        <v/>
      </c>
      <c r="BD12" s="20" t="s">
        <v>5</v>
      </c>
    </row>
    <row r="13" spans="1:109" s="18" customFormat="1" ht="25.5" x14ac:dyDescent="0.2">
      <c r="A13" s="46">
        <v>3</v>
      </c>
      <c r="B13" s="47" t="str">
        <f t="shared" si="2"/>
        <v/>
      </c>
      <c r="C13" s="83"/>
      <c r="D13" s="29"/>
      <c r="E13" s="86"/>
      <c r="F13" s="86"/>
      <c r="G13" s="29"/>
      <c r="H13" s="30"/>
      <c r="I13" s="29"/>
      <c r="J13" s="30"/>
      <c r="K13" s="30"/>
      <c r="L13" s="30"/>
      <c r="M13" s="44"/>
      <c r="N13" s="30"/>
      <c r="O13" s="44"/>
      <c r="P13" s="30"/>
      <c r="Q13" s="29"/>
      <c r="R13" s="29"/>
      <c r="S13" s="29"/>
      <c r="T13" s="73"/>
      <c r="U13" s="29"/>
      <c r="V13" s="70"/>
      <c r="W13" s="79"/>
      <c r="X13" s="76"/>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48" t="str">
        <f t="shared" si="25"/>
        <v/>
      </c>
      <c r="BD13" s="20" t="s">
        <v>5</v>
      </c>
    </row>
    <row r="14" spans="1:109" s="18" customFormat="1" ht="25.5" customHeight="1" x14ac:dyDescent="0.2">
      <c r="A14" s="46">
        <v>4</v>
      </c>
      <c r="B14" s="47" t="str">
        <f t="shared" si="2"/>
        <v/>
      </c>
      <c r="C14" s="83"/>
      <c r="D14" s="29"/>
      <c r="E14" s="86"/>
      <c r="F14" s="86"/>
      <c r="G14" s="29"/>
      <c r="H14" s="30"/>
      <c r="I14" s="29"/>
      <c r="J14" s="30"/>
      <c r="K14" s="30"/>
      <c r="L14" s="30"/>
      <c r="M14" s="44"/>
      <c r="N14" s="30"/>
      <c r="O14" s="44"/>
      <c r="P14" s="30"/>
      <c r="Q14" s="29"/>
      <c r="R14" s="29"/>
      <c r="S14" s="29"/>
      <c r="T14" s="73"/>
      <c r="U14" s="29"/>
      <c r="V14" s="70"/>
      <c r="W14" s="79"/>
      <c r="X14" s="76"/>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2"/>
      <c r="AZ14" s="63"/>
      <c r="BA14" s="63"/>
      <c r="BB14" s="48" t="str">
        <f t="shared" si="25"/>
        <v/>
      </c>
      <c r="BD14" s="20" t="s">
        <v>5</v>
      </c>
    </row>
    <row r="15" spans="1:109" s="18" customFormat="1" ht="25.5" x14ac:dyDescent="0.2">
      <c r="A15" s="46">
        <v>5</v>
      </c>
      <c r="B15" s="47" t="str">
        <f t="shared" si="2"/>
        <v/>
      </c>
      <c r="C15" s="83"/>
      <c r="D15" s="29"/>
      <c r="E15" s="86"/>
      <c r="F15" s="86"/>
      <c r="G15" s="29"/>
      <c r="H15" s="30"/>
      <c r="I15" s="29"/>
      <c r="J15" s="30"/>
      <c r="K15" s="30"/>
      <c r="L15" s="30"/>
      <c r="M15" s="44"/>
      <c r="N15" s="30"/>
      <c r="O15" s="44"/>
      <c r="P15" s="30"/>
      <c r="Q15" s="29"/>
      <c r="R15" s="29"/>
      <c r="S15" s="29"/>
      <c r="T15" s="73"/>
      <c r="U15" s="29"/>
      <c r="V15" s="70"/>
      <c r="W15" s="79"/>
      <c r="X15" s="76"/>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2"/>
      <c r="AZ15" s="39"/>
      <c r="BA15" s="39"/>
      <c r="BB15" s="48" t="str">
        <f t="shared" si="25"/>
        <v/>
      </c>
      <c r="BD15" s="20" t="s">
        <v>5</v>
      </c>
    </row>
    <row r="16" spans="1:109" s="18" customFormat="1" ht="25.5" x14ac:dyDescent="0.2">
      <c r="A16" s="46">
        <v>6</v>
      </c>
      <c r="B16" s="47" t="str">
        <f t="shared" si="2"/>
        <v/>
      </c>
      <c r="C16" s="83"/>
      <c r="D16" s="29"/>
      <c r="E16" s="86"/>
      <c r="F16" s="86"/>
      <c r="G16" s="29"/>
      <c r="H16" s="30"/>
      <c r="I16" s="29"/>
      <c r="J16" s="30"/>
      <c r="K16" s="30"/>
      <c r="L16" s="30"/>
      <c r="M16" s="44"/>
      <c r="N16" s="30"/>
      <c r="O16" s="44"/>
      <c r="P16" s="30"/>
      <c r="Q16" s="29"/>
      <c r="R16" s="29"/>
      <c r="S16" s="29"/>
      <c r="T16" s="73"/>
      <c r="U16" s="29"/>
      <c r="V16" s="70"/>
      <c r="W16" s="79"/>
      <c r="X16" s="76"/>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0"/>
      <c r="AZ16" s="40"/>
      <c r="BA16" s="40"/>
      <c r="BB16" s="48" t="str">
        <f t="shared" si="25"/>
        <v/>
      </c>
      <c r="BD16" s="20" t="s">
        <v>5</v>
      </c>
    </row>
    <row r="17" spans="1:56" s="18" customFormat="1" ht="25.5" x14ac:dyDescent="0.2">
      <c r="A17" s="46">
        <v>7</v>
      </c>
      <c r="B17" s="47" t="str">
        <f t="shared" si="2"/>
        <v/>
      </c>
      <c r="C17" s="83"/>
      <c r="D17" s="29"/>
      <c r="E17" s="86"/>
      <c r="F17" s="86"/>
      <c r="G17" s="29"/>
      <c r="H17" s="30"/>
      <c r="I17" s="29"/>
      <c r="J17" s="30"/>
      <c r="K17" s="30"/>
      <c r="L17" s="30"/>
      <c r="M17" s="44"/>
      <c r="N17" s="30"/>
      <c r="O17" s="44"/>
      <c r="P17" s="30"/>
      <c r="Q17" s="29"/>
      <c r="R17" s="29"/>
      <c r="S17" s="29"/>
      <c r="T17" s="73"/>
      <c r="U17" s="29"/>
      <c r="V17" s="70"/>
      <c r="W17" s="79"/>
      <c r="X17" s="76"/>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0"/>
      <c r="AZ17" s="40"/>
      <c r="BA17" s="40"/>
      <c r="BB17" s="48" t="str">
        <f t="shared" si="25"/>
        <v/>
      </c>
      <c r="BD17" s="20" t="s">
        <v>5</v>
      </c>
    </row>
    <row r="18" spans="1:56" s="18" customFormat="1" ht="25.5" x14ac:dyDescent="0.2">
      <c r="A18" s="46">
        <v>8</v>
      </c>
      <c r="B18" s="47" t="str">
        <f t="shared" si="2"/>
        <v/>
      </c>
      <c r="C18" s="83"/>
      <c r="D18" s="29"/>
      <c r="E18" s="86"/>
      <c r="F18" s="86"/>
      <c r="G18" s="29"/>
      <c r="H18" s="30"/>
      <c r="I18" s="29"/>
      <c r="J18" s="30"/>
      <c r="K18" s="30"/>
      <c r="L18" s="30"/>
      <c r="M18" s="44"/>
      <c r="N18" s="30"/>
      <c r="O18" s="44"/>
      <c r="P18" s="30"/>
      <c r="Q18" s="29"/>
      <c r="R18" s="29"/>
      <c r="S18" s="29"/>
      <c r="T18" s="73"/>
      <c r="U18" s="29"/>
      <c r="V18" s="70"/>
      <c r="W18" s="79"/>
      <c r="X18" s="76"/>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0"/>
      <c r="AZ18" s="40"/>
      <c r="BA18" s="40"/>
      <c r="BB18" s="48" t="str">
        <f t="shared" si="25"/>
        <v/>
      </c>
      <c r="BD18" s="20" t="s">
        <v>5</v>
      </c>
    </row>
    <row r="19" spans="1:56" s="18" customFormat="1" ht="25.5" x14ac:dyDescent="0.2">
      <c r="A19" s="46">
        <v>9</v>
      </c>
      <c r="B19" s="47" t="str">
        <f t="shared" si="2"/>
        <v/>
      </c>
      <c r="C19" s="83"/>
      <c r="D19" s="29"/>
      <c r="E19" s="86"/>
      <c r="F19" s="86"/>
      <c r="G19" s="29"/>
      <c r="H19" s="30"/>
      <c r="I19" s="29"/>
      <c r="J19" s="30"/>
      <c r="K19" s="30"/>
      <c r="L19" s="30"/>
      <c r="M19" s="44"/>
      <c r="N19" s="30"/>
      <c r="O19" s="44"/>
      <c r="P19" s="30"/>
      <c r="Q19" s="29"/>
      <c r="R19" s="29"/>
      <c r="S19" s="29"/>
      <c r="T19" s="73"/>
      <c r="U19" s="29"/>
      <c r="V19" s="70"/>
      <c r="W19" s="79"/>
      <c r="X19" s="76"/>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0"/>
      <c r="AZ19" s="40"/>
      <c r="BA19" s="40"/>
      <c r="BB19" s="48" t="str">
        <f t="shared" si="25"/>
        <v/>
      </c>
      <c r="BD19" s="20" t="s">
        <v>5</v>
      </c>
    </row>
    <row r="20" spans="1:56" s="18" customFormat="1" ht="25.5" x14ac:dyDescent="0.2">
      <c r="A20" s="46">
        <v>10</v>
      </c>
      <c r="B20" s="47" t="str">
        <f t="shared" si="2"/>
        <v/>
      </c>
      <c r="C20" s="83"/>
      <c r="D20" s="29"/>
      <c r="E20" s="86"/>
      <c r="F20" s="86"/>
      <c r="G20" s="29"/>
      <c r="H20" s="30"/>
      <c r="I20" s="29"/>
      <c r="J20" s="30"/>
      <c r="K20" s="30"/>
      <c r="L20" s="30"/>
      <c r="M20" s="44"/>
      <c r="N20" s="30"/>
      <c r="O20" s="44"/>
      <c r="P20" s="30"/>
      <c r="Q20" s="29"/>
      <c r="R20" s="29"/>
      <c r="S20" s="29"/>
      <c r="T20" s="73"/>
      <c r="U20" s="29"/>
      <c r="V20" s="70"/>
      <c r="W20" s="79"/>
      <c r="X20" s="76"/>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0"/>
      <c r="AZ20" s="40"/>
      <c r="BA20" s="40"/>
      <c r="BB20" s="48" t="str">
        <f t="shared" si="25"/>
        <v/>
      </c>
      <c r="BD20" s="20" t="s">
        <v>5</v>
      </c>
    </row>
    <row r="21" spans="1:56" s="18" customFormat="1" ht="25.5" x14ac:dyDescent="0.2">
      <c r="A21" s="46">
        <v>11</v>
      </c>
      <c r="B21" s="47" t="str">
        <f t="shared" si="2"/>
        <v/>
      </c>
      <c r="C21" s="83"/>
      <c r="D21" s="29"/>
      <c r="E21" s="86"/>
      <c r="F21" s="86"/>
      <c r="G21" s="29"/>
      <c r="H21" s="30"/>
      <c r="I21" s="29"/>
      <c r="J21" s="30"/>
      <c r="K21" s="30"/>
      <c r="L21" s="30"/>
      <c r="M21" s="44"/>
      <c r="N21" s="30"/>
      <c r="O21" s="44"/>
      <c r="P21" s="30"/>
      <c r="Q21" s="29"/>
      <c r="R21" s="29"/>
      <c r="S21" s="29"/>
      <c r="T21" s="73"/>
      <c r="U21" s="29"/>
      <c r="V21" s="70"/>
      <c r="W21" s="79"/>
      <c r="X21" s="76"/>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0"/>
      <c r="AZ21" s="40"/>
      <c r="BA21" s="40"/>
      <c r="BB21" s="48" t="str">
        <f t="shared" si="25"/>
        <v/>
      </c>
      <c r="BD21" s="20" t="s">
        <v>5</v>
      </c>
    </row>
    <row r="22" spans="1:56" s="18" customFormat="1" ht="25.5" x14ac:dyDescent="0.2">
      <c r="A22" s="46">
        <v>12</v>
      </c>
      <c r="B22" s="47" t="str">
        <f t="shared" si="2"/>
        <v/>
      </c>
      <c r="C22" s="83"/>
      <c r="D22" s="29"/>
      <c r="E22" s="86"/>
      <c r="F22" s="86"/>
      <c r="G22" s="29"/>
      <c r="H22" s="30"/>
      <c r="I22" s="29"/>
      <c r="J22" s="30"/>
      <c r="K22" s="30"/>
      <c r="L22" s="30"/>
      <c r="M22" s="44"/>
      <c r="N22" s="30"/>
      <c r="O22" s="44"/>
      <c r="P22" s="30"/>
      <c r="Q22" s="29"/>
      <c r="R22" s="29"/>
      <c r="S22" s="29"/>
      <c r="T22" s="73"/>
      <c r="U22" s="29"/>
      <c r="V22" s="70"/>
      <c r="W22" s="79"/>
      <c r="X22" s="76"/>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0"/>
      <c r="AZ22" s="40"/>
      <c r="BA22" s="40"/>
      <c r="BB22" s="48" t="str">
        <f t="shared" si="25"/>
        <v/>
      </c>
      <c r="BD22" s="20" t="s">
        <v>5</v>
      </c>
    </row>
    <row r="23" spans="1:56" s="18" customFormat="1" ht="25.5" x14ac:dyDescent="0.2">
      <c r="A23" s="46">
        <v>13</v>
      </c>
      <c r="B23" s="47" t="str">
        <f t="shared" si="2"/>
        <v/>
      </c>
      <c r="C23" s="83"/>
      <c r="D23" s="29"/>
      <c r="E23" s="86"/>
      <c r="F23" s="86"/>
      <c r="G23" s="29"/>
      <c r="H23" s="30"/>
      <c r="I23" s="29"/>
      <c r="J23" s="30"/>
      <c r="K23" s="30"/>
      <c r="L23" s="30"/>
      <c r="M23" s="44"/>
      <c r="N23" s="30"/>
      <c r="O23" s="44"/>
      <c r="P23" s="30"/>
      <c r="Q23" s="29"/>
      <c r="R23" s="29"/>
      <c r="S23" s="29"/>
      <c r="T23" s="73"/>
      <c r="U23" s="29"/>
      <c r="V23" s="70"/>
      <c r="W23" s="79"/>
      <c r="X23" s="76"/>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0"/>
      <c r="AZ23" s="40"/>
      <c r="BA23" s="40"/>
      <c r="BB23" s="48" t="str">
        <f t="shared" si="25"/>
        <v/>
      </c>
      <c r="BD23" s="20" t="s">
        <v>5</v>
      </c>
    </row>
    <row r="24" spans="1:56" s="18" customFormat="1" ht="25.5" x14ac:dyDescent="0.2">
      <c r="A24" s="46">
        <v>14</v>
      </c>
      <c r="B24" s="47" t="str">
        <f t="shared" si="2"/>
        <v/>
      </c>
      <c r="C24" s="83"/>
      <c r="D24" s="29"/>
      <c r="E24" s="86"/>
      <c r="F24" s="86"/>
      <c r="G24" s="29"/>
      <c r="H24" s="30"/>
      <c r="I24" s="29"/>
      <c r="J24" s="30"/>
      <c r="K24" s="30"/>
      <c r="L24" s="30"/>
      <c r="M24" s="44"/>
      <c r="N24" s="30"/>
      <c r="O24" s="44"/>
      <c r="P24" s="30"/>
      <c r="Q24" s="29"/>
      <c r="R24" s="29"/>
      <c r="S24" s="29"/>
      <c r="T24" s="73"/>
      <c r="U24" s="29"/>
      <c r="V24" s="70"/>
      <c r="W24" s="79"/>
      <c r="X24" s="76"/>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0"/>
      <c r="AZ24" s="40"/>
      <c r="BA24" s="40"/>
      <c r="BB24" s="48" t="str">
        <f t="shared" si="25"/>
        <v/>
      </c>
      <c r="BD24" s="20" t="s">
        <v>5</v>
      </c>
    </row>
    <row r="25" spans="1:56" s="18" customFormat="1" ht="25.5" x14ac:dyDescent="0.2">
      <c r="A25" s="46">
        <v>15</v>
      </c>
      <c r="B25" s="47" t="str">
        <f t="shared" si="2"/>
        <v/>
      </c>
      <c r="C25" s="83"/>
      <c r="D25" s="29"/>
      <c r="E25" s="86"/>
      <c r="F25" s="86"/>
      <c r="G25" s="29"/>
      <c r="H25" s="30"/>
      <c r="I25" s="29"/>
      <c r="J25" s="30"/>
      <c r="K25" s="30"/>
      <c r="L25" s="30"/>
      <c r="M25" s="44"/>
      <c r="N25" s="30"/>
      <c r="O25" s="44"/>
      <c r="P25" s="30"/>
      <c r="Q25" s="29"/>
      <c r="R25" s="29"/>
      <c r="S25" s="29"/>
      <c r="T25" s="73"/>
      <c r="U25" s="29"/>
      <c r="V25" s="70"/>
      <c r="W25" s="79"/>
      <c r="X25" s="76"/>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0"/>
      <c r="AZ25" s="40"/>
      <c r="BA25" s="40"/>
      <c r="BB25" s="48" t="str">
        <f t="shared" si="25"/>
        <v/>
      </c>
      <c r="BD25" s="20" t="s">
        <v>5</v>
      </c>
    </row>
    <row r="26" spans="1:56" s="18" customFormat="1" ht="25.5" x14ac:dyDescent="0.2">
      <c r="A26" s="46">
        <v>16</v>
      </c>
      <c r="B26" s="47" t="str">
        <f t="shared" si="2"/>
        <v/>
      </c>
      <c r="C26" s="83"/>
      <c r="D26" s="29"/>
      <c r="E26" s="86"/>
      <c r="F26" s="86"/>
      <c r="G26" s="29"/>
      <c r="H26" s="30"/>
      <c r="I26" s="29"/>
      <c r="J26" s="30"/>
      <c r="K26" s="30"/>
      <c r="L26" s="30"/>
      <c r="M26" s="44"/>
      <c r="N26" s="30"/>
      <c r="O26" s="44"/>
      <c r="P26" s="30"/>
      <c r="Q26" s="29"/>
      <c r="R26" s="29"/>
      <c r="S26" s="29"/>
      <c r="T26" s="73"/>
      <c r="U26" s="29"/>
      <c r="V26" s="70"/>
      <c r="W26" s="79"/>
      <c r="X26" s="76"/>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0"/>
      <c r="AZ26" s="40"/>
      <c r="BA26" s="40"/>
      <c r="BB26" s="48" t="str">
        <f t="shared" si="25"/>
        <v/>
      </c>
      <c r="BD26" s="20" t="s">
        <v>5</v>
      </c>
    </row>
    <row r="27" spans="1:56" s="18" customFormat="1" ht="25.5" x14ac:dyDescent="0.2">
      <c r="A27" s="46">
        <v>17</v>
      </c>
      <c r="B27" s="47" t="str">
        <f t="shared" si="2"/>
        <v/>
      </c>
      <c r="C27" s="83"/>
      <c r="D27" s="29"/>
      <c r="E27" s="86"/>
      <c r="F27" s="86"/>
      <c r="G27" s="29"/>
      <c r="H27" s="30"/>
      <c r="I27" s="29"/>
      <c r="J27" s="30"/>
      <c r="K27" s="30"/>
      <c r="L27" s="30"/>
      <c r="M27" s="44"/>
      <c r="N27" s="30"/>
      <c r="O27" s="44"/>
      <c r="P27" s="30"/>
      <c r="Q27" s="29"/>
      <c r="R27" s="29"/>
      <c r="S27" s="29"/>
      <c r="T27" s="73"/>
      <c r="U27" s="29"/>
      <c r="V27" s="70"/>
      <c r="W27" s="79"/>
      <c r="X27" s="76"/>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0"/>
      <c r="AZ27" s="40"/>
      <c r="BA27" s="40"/>
      <c r="BB27" s="48" t="str">
        <f t="shared" si="25"/>
        <v/>
      </c>
      <c r="BD27" s="20" t="s">
        <v>5</v>
      </c>
    </row>
    <row r="28" spans="1:56" s="18" customFormat="1" ht="25.5" x14ac:dyDescent="0.2">
      <c r="A28" s="46">
        <v>18</v>
      </c>
      <c r="B28" s="47" t="str">
        <f t="shared" si="2"/>
        <v/>
      </c>
      <c r="C28" s="83"/>
      <c r="D28" s="29"/>
      <c r="E28" s="86"/>
      <c r="F28" s="86"/>
      <c r="G28" s="29"/>
      <c r="H28" s="30"/>
      <c r="I28" s="29"/>
      <c r="J28" s="30"/>
      <c r="K28" s="30"/>
      <c r="L28" s="30"/>
      <c r="M28" s="44"/>
      <c r="N28" s="30"/>
      <c r="O28" s="44"/>
      <c r="P28" s="30"/>
      <c r="Q28" s="29"/>
      <c r="R28" s="29"/>
      <c r="S28" s="29"/>
      <c r="T28" s="73"/>
      <c r="U28" s="29"/>
      <c r="V28" s="70"/>
      <c r="W28" s="79"/>
      <c r="X28" s="76"/>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0"/>
      <c r="AZ28" s="40"/>
      <c r="BA28" s="40"/>
      <c r="BB28" s="48" t="str">
        <f t="shared" si="25"/>
        <v/>
      </c>
      <c r="BD28" s="20" t="s">
        <v>5</v>
      </c>
    </row>
    <row r="29" spans="1:56" s="18" customFormat="1" ht="25.5" x14ac:dyDescent="0.2">
      <c r="A29" s="46">
        <v>19</v>
      </c>
      <c r="B29" s="47" t="str">
        <f t="shared" si="2"/>
        <v/>
      </c>
      <c r="C29" s="83"/>
      <c r="D29" s="29"/>
      <c r="E29" s="86"/>
      <c r="F29" s="86"/>
      <c r="G29" s="29"/>
      <c r="H29" s="30"/>
      <c r="I29" s="29"/>
      <c r="J29" s="30"/>
      <c r="K29" s="30"/>
      <c r="L29" s="30"/>
      <c r="M29" s="44"/>
      <c r="N29" s="30"/>
      <c r="O29" s="44"/>
      <c r="P29" s="30"/>
      <c r="Q29" s="29"/>
      <c r="R29" s="29"/>
      <c r="S29" s="29"/>
      <c r="T29" s="73"/>
      <c r="U29" s="29"/>
      <c r="V29" s="70"/>
      <c r="W29" s="79"/>
      <c r="X29" s="76"/>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0"/>
      <c r="AZ29" s="40"/>
      <c r="BA29" s="40"/>
      <c r="BB29" s="48" t="str">
        <f t="shared" si="25"/>
        <v/>
      </c>
      <c r="BD29" s="20" t="s">
        <v>5</v>
      </c>
    </row>
    <row r="30" spans="1:56" s="18" customFormat="1" ht="25.5" x14ac:dyDescent="0.2">
      <c r="A30" s="46">
        <v>20</v>
      </c>
      <c r="B30" s="47" t="str">
        <f t="shared" si="2"/>
        <v/>
      </c>
      <c r="C30" s="83"/>
      <c r="D30" s="29"/>
      <c r="E30" s="86"/>
      <c r="F30" s="86"/>
      <c r="G30" s="29"/>
      <c r="H30" s="30"/>
      <c r="I30" s="29"/>
      <c r="J30" s="30"/>
      <c r="K30" s="30"/>
      <c r="L30" s="30"/>
      <c r="M30" s="44"/>
      <c r="N30" s="30"/>
      <c r="O30" s="44"/>
      <c r="P30" s="30"/>
      <c r="Q30" s="29"/>
      <c r="R30" s="29"/>
      <c r="S30" s="29"/>
      <c r="T30" s="73"/>
      <c r="U30" s="29"/>
      <c r="V30" s="70"/>
      <c r="W30" s="79"/>
      <c r="X30" s="76"/>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0"/>
      <c r="AZ30" s="40"/>
      <c r="BA30" s="40"/>
      <c r="BB30" s="48" t="str">
        <f t="shared" si="25"/>
        <v/>
      </c>
      <c r="BD30" s="20" t="s">
        <v>5</v>
      </c>
    </row>
    <row r="31" spans="1:56" s="18" customFormat="1" ht="25.5" x14ac:dyDescent="0.2">
      <c r="A31" s="46">
        <v>21</v>
      </c>
      <c r="B31" s="47" t="str">
        <f t="shared" si="2"/>
        <v/>
      </c>
      <c r="C31" s="83"/>
      <c r="D31" s="29"/>
      <c r="E31" s="86"/>
      <c r="F31" s="86"/>
      <c r="G31" s="29"/>
      <c r="H31" s="30"/>
      <c r="I31" s="29"/>
      <c r="J31" s="30"/>
      <c r="K31" s="30"/>
      <c r="L31" s="30"/>
      <c r="M31" s="44"/>
      <c r="N31" s="30"/>
      <c r="O31" s="44"/>
      <c r="P31" s="30"/>
      <c r="Q31" s="29"/>
      <c r="R31" s="29"/>
      <c r="S31" s="29"/>
      <c r="T31" s="73"/>
      <c r="U31" s="29"/>
      <c r="V31" s="70"/>
      <c r="W31" s="79"/>
      <c r="X31" s="76"/>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0"/>
      <c r="AZ31" s="40"/>
      <c r="BA31" s="40"/>
      <c r="BB31" s="48" t="str">
        <f t="shared" si="25"/>
        <v/>
      </c>
      <c r="BD31" s="20" t="s">
        <v>5</v>
      </c>
    </row>
    <row r="32" spans="1:56" s="18" customFormat="1" ht="25.5" x14ac:dyDescent="0.2">
      <c r="A32" s="46">
        <v>22</v>
      </c>
      <c r="B32" s="47" t="str">
        <f t="shared" si="2"/>
        <v/>
      </c>
      <c r="C32" s="83"/>
      <c r="D32" s="29"/>
      <c r="E32" s="86"/>
      <c r="F32" s="86"/>
      <c r="G32" s="29"/>
      <c r="H32" s="30"/>
      <c r="I32" s="29"/>
      <c r="J32" s="30"/>
      <c r="K32" s="30"/>
      <c r="L32" s="30"/>
      <c r="M32" s="44"/>
      <c r="N32" s="30"/>
      <c r="O32" s="44"/>
      <c r="P32" s="30"/>
      <c r="Q32" s="29"/>
      <c r="R32" s="29"/>
      <c r="S32" s="29"/>
      <c r="T32" s="73"/>
      <c r="U32" s="29"/>
      <c r="V32" s="70"/>
      <c r="W32" s="79"/>
      <c r="X32" s="76"/>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0"/>
      <c r="AZ32" s="40"/>
      <c r="BA32" s="40"/>
      <c r="BB32" s="48" t="str">
        <f t="shared" si="25"/>
        <v/>
      </c>
      <c r="BD32" s="20" t="s">
        <v>5</v>
      </c>
    </row>
    <row r="33" spans="1:56" s="18" customFormat="1" ht="25.5" x14ac:dyDescent="0.2">
      <c r="A33" s="46">
        <v>23</v>
      </c>
      <c r="B33" s="47" t="str">
        <f t="shared" si="2"/>
        <v/>
      </c>
      <c r="C33" s="83"/>
      <c r="D33" s="29"/>
      <c r="E33" s="86"/>
      <c r="F33" s="86"/>
      <c r="G33" s="29"/>
      <c r="H33" s="30"/>
      <c r="I33" s="29"/>
      <c r="J33" s="30"/>
      <c r="K33" s="30"/>
      <c r="L33" s="30"/>
      <c r="M33" s="44"/>
      <c r="N33" s="30"/>
      <c r="O33" s="44"/>
      <c r="P33" s="30"/>
      <c r="Q33" s="29"/>
      <c r="R33" s="29"/>
      <c r="S33" s="29"/>
      <c r="T33" s="73"/>
      <c r="U33" s="29"/>
      <c r="V33" s="70"/>
      <c r="W33" s="79"/>
      <c r="X33" s="76"/>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0"/>
      <c r="AZ33" s="40"/>
      <c r="BA33" s="40"/>
      <c r="BB33" s="48" t="str">
        <f t="shared" si="25"/>
        <v/>
      </c>
      <c r="BD33" s="20" t="s">
        <v>5</v>
      </c>
    </row>
    <row r="34" spans="1:56" s="18" customFormat="1" ht="25.5" x14ac:dyDescent="0.2">
      <c r="A34" s="46">
        <v>24</v>
      </c>
      <c r="B34" s="47" t="str">
        <f t="shared" si="2"/>
        <v/>
      </c>
      <c r="C34" s="83"/>
      <c r="D34" s="29"/>
      <c r="E34" s="86"/>
      <c r="F34" s="86"/>
      <c r="G34" s="29"/>
      <c r="H34" s="30"/>
      <c r="I34" s="29"/>
      <c r="J34" s="30"/>
      <c r="K34" s="30"/>
      <c r="L34" s="30"/>
      <c r="M34" s="44"/>
      <c r="N34" s="30"/>
      <c r="O34" s="44"/>
      <c r="P34" s="30"/>
      <c r="Q34" s="29"/>
      <c r="R34" s="29"/>
      <c r="S34" s="29"/>
      <c r="T34" s="73"/>
      <c r="U34" s="29"/>
      <c r="V34" s="70"/>
      <c r="W34" s="79"/>
      <c r="X34" s="76"/>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0"/>
      <c r="AZ34" s="40"/>
      <c r="BA34" s="40"/>
      <c r="BB34" s="48" t="str">
        <f t="shared" si="25"/>
        <v/>
      </c>
      <c r="BD34" s="20" t="s">
        <v>5</v>
      </c>
    </row>
    <row r="35" spans="1:56" s="18" customFormat="1" ht="25.5" x14ac:dyDescent="0.2">
      <c r="A35" s="46">
        <v>25</v>
      </c>
      <c r="B35" s="47" t="str">
        <f t="shared" si="2"/>
        <v/>
      </c>
      <c r="C35" s="83"/>
      <c r="D35" s="29"/>
      <c r="E35" s="86"/>
      <c r="F35" s="86"/>
      <c r="G35" s="29"/>
      <c r="H35" s="30"/>
      <c r="I35" s="29"/>
      <c r="J35" s="30"/>
      <c r="K35" s="30"/>
      <c r="L35" s="30"/>
      <c r="M35" s="44"/>
      <c r="N35" s="30"/>
      <c r="O35" s="44"/>
      <c r="P35" s="30"/>
      <c r="Q35" s="29"/>
      <c r="R35" s="29"/>
      <c r="S35" s="29"/>
      <c r="T35" s="73"/>
      <c r="U35" s="29"/>
      <c r="V35" s="70"/>
      <c r="W35" s="79"/>
      <c r="X35" s="76"/>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0"/>
      <c r="AZ35" s="40"/>
      <c r="BA35" s="40"/>
      <c r="BB35" s="48" t="str">
        <f t="shared" si="25"/>
        <v/>
      </c>
      <c r="BD35" s="20" t="s">
        <v>5</v>
      </c>
    </row>
    <row r="36" spans="1:56" s="18" customFormat="1" ht="25.5" x14ac:dyDescent="0.2">
      <c r="A36" s="46">
        <v>26</v>
      </c>
      <c r="B36" s="47" t="str">
        <f t="shared" si="2"/>
        <v/>
      </c>
      <c r="C36" s="83"/>
      <c r="D36" s="29"/>
      <c r="E36" s="86"/>
      <c r="F36" s="86"/>
      <c r="G36" s="29"/>
      <c r="H36" s="30"/>
      <c r="I36" s="29"/>
      <c r="J36" s="30"/>
      <c r="K36" s="30"/>
      <c r="L36" s="30"/>
      <c r="M36" s="44"/>
      <c r="N36" s="30"/>
      <c r="O36" s="44"/>
      <c r="P36" s="30"/>
      <c r="Q36" s="29"/>
      <c r="R36" s="29"/>
      <c r="S36" s="29"/>
      <c r="T36" s="73"/>
      <c r="U36" s="29"/>
      <c r="V36" s="70"/>
      <c r="W36" s="79"/>
      <c r="X36" s="76"/>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0"/>
      <c r="AZ36" s="40"/>
      <c r="BA36" s="40"/>
      <c r="BB36" s="48" t="str">
        <f t="shared" si="25"/>
        <v/>
      </c>
      <c r="BD36" s="20" t="s">
        <v>5</v>
      </c>
    </row>
    <row r="37" spans="1:56" s="18" customFormat="1" ht="25.5" x14ac:dyDescent="0.2">
      <c r="A37" s="46">
        <v>27</v>
      </c>
      <c r="B37" s="47" t="str">
        <f t="shared" si="2"/>
        <v/>
      </c>
      <c r="C37" s="83"/>
      <c r="D37" s="29"/>
      <c r="E37" s="86"/>
      <c r="F37" s="86"/>
      <c r="G37" s="29"/>
      <c r="H37" s="30"/>
      <c r="I37" s="29"/>
      <c r="J37" s="30"/>
      <c r="K37" s="30"/>
      <c r="L37" s="30"/>
      <c r="M37" s="44"/>
      <c r="N37" s="30"/>
      <c r="O37" s="44"/>
      <c r="P37" s="30"/>
      <c r="Q37" s="29"/>
      <c r="R37" s="29"/>
      <c r="S37" s="29"/>
      <c r="T37" s="73"/>
      <c r="U37" s="29"/>
      <c r="V37" s="70"/>
      <c r="W37" s="79"/>
      <c r="X37" s="76"/>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0"/>
      <c r="AZ37" s="40"/>
      <c r="BA37" s="40"/>
      <c r="BB37" s="48" t="str">
        <f t="shared" si="25"/>
        <v/>
      </c>
      <c r="BD37" s="20" t="s">
        <v>5</v>
      </c>
    </row>
    <row r="38" spans="1:56" s="18" customFormat="1" ht="25.5" x14ac:dyDescent="0.2">
      <c r="A38" s="46">
        <v>28</v>
      </c>
      <c r="B38" s="47" t="str">
        <f t="shared" si="2"/>
        <v/>
      </c>
      <c r="C38" s="83"/>
      <c r="D38" s="29"/>
      <c r="E38" s="86"/>
      <c r="F38" s="86"/>
      <c r="G38" s="29"/>
      <c r="H38" s="30"/>
      <c r="I38" s="29"/>
      <c r="J38" s="30"/>
      <c r="K38" s="30"/>
      <c r="L38" s="30"/>
      <c r="M38" s="44"/>
      <c r="N38" s="30"/>
      <c r="O38" s="44"/>
      <c r="P38" s="30"/>
      <c r="Q38" s="29"/>
      <c r="R38" s="29"/>
      <c r="S38" s="29"/>
      <c r="T38" s="73"/>
      <c r="U38" s="29"/>
      <c r="V38" s="70"/>
      <c r="W38" s="79"/>
      <c r="X38" s="76"/>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0"/>
      <c r="AZ38" s="40"/>
      <c r="BA38" s="40"/>
      <c r="BB38" s="48" t="str">
        <f t="shared" si="25"/>
        <v/>
      </c>
      <c r="BD38" s="20" t="s">
        <v>5</v>
      </c>
    </row>
    <row r="39" spans="1:56" s="18" customFormat="1" ht="25.5" x14ac:dyDescent="0.2">
      <c r="A39" s="46">
        <v>29</v>
      </c>
      <c r="B39" s="47" t="str">
        <f t="shared" si="2"/>
        <v/>
      </c>
      <c r="C39" s="83"/>
      <c r="D39" s="29"/>
      <c r="E39" s="86"/>
      <c r="F39" s="86"/>
      <c r="G39" s="29"/>
      <c r="H39" s="30"/>
      <c r="I39" s="29"/>
      <c r="J39" s="30"/>
      <c r="K39" s="30"/>
      <c r="L39" s="30"/>
      <c r="M39" s="44"/>
      <c r="N39" s="30"/>
      <c r="O39" s="44"/>
      <c r="P39" s="30"/>
      <c r="Q39" s="29"/>
      <c r="R39" s="29"/>
      <c r="S39" s="29"/>
      <c r="T39" s="73"/>
      <c r="U39" s="29"/>
      <c r="V39" s="70"/>
      <c r="W39" s="79"/>
      <c r="X39" s="76"/>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0"/>
      <c r="AZ39" s="40"/>
      <c r="BA39" s="40"/>
      <c r="BB39" s="48" t="str">
        <f t="shared" si="25"/>
        <v/>
      </c>
      <c r="BD39" s="20" t="s">
        <v>5</v>
      </c>
    </row>
    <row r="40" spans="1:56" s="18" customFormat="1" ht="25.5" x14ac:dyDescent="0.2">
      <c r="A40" s="46">
        <v>30</v>
      </c>
      <c r="B40" s="47" t="str">
        <f t="shared" si="2"/>
        <v/>
      </c>
      <c r="C40" s="83"/>
      <c r="D40" s="29"/>
      <c r="E40" s="86"/>
      <c r="F40" s="86"/>
      <c r="G40" s="29"/>
      <c r="H40" s="30"/>
      <c r="I40" s="29"/>
      <c r="J40" s="30"/>
      <c r="K40" s="30"/>
      <c r="L40" s="30"/>
      <c r="M40" s="44"/>
      <c r="N40" s="30"/>
      <c r="O40" s="44"/>
      <c r="P40" s="30"/>
      <c r="Q40" s="29"/>
      <c r="R40" s="29"/>
      <c r="S40" s="29"/>
      <c r="T40" s="73"/>
      <c r="U40" s="29"/>
      <c r="V40" s="70"/>
      <c r="W40" s="79"/>
      <c r="X40" s="76"/>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0"/>
      <c r="AZ40" s="40"/>
      <c r="BA40" s="40"/>
      <c r="BB40" s="48" t="str">
        <f t="shared" si="25"/>
        <v/>
      </c>
      <c r="BD40" s="20" t="s">
        <v>5</v>
      </c>
    </row>
    <row r="41" spans="1:56" s="18" customFormat="1" ht="25.5" x14ac:dyDescent="0.2">
      <c r="A41" s="46">
        <v>31</v>
      </c>
      <c r="B41" s="47" t="str">
        <f t="shared" si="2"/>
        <v/>
      </c>
      <c r="C41" s="83"/>
      <c r="D41" s="29"/>
      <c r="E41" s="86"/>
      <c r="F41" s="86"/>
      <c r="G41" s="29"/>
      <c r="H41" s="30"/>
      <c r="I41" s="29"/>
      <c r="J41" s="30"/>
      <c r="K41" s="30"/>
      <c r="L41" s="30"/>
      <c r="M41" s="44"/>
      <c r="N41" s="30"/>
      <c r="O41" s="44"/>
      <c r="P41" s="30"/>
      <c r="Q41" s="29"/>
      <c r="R41" s="29"/>
      <c r="S41" s="29"/>
      <c r="T41" s="73"/>
      <c r="U41" s="29"/>
      <c r="V41" s="70"/>
      <c r="W41" s="79"/>
      <c r="X41" s="76"/>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0"/>
      <c r="AZ41" s="40"/>
      <c r="BA41" s="40"/>
      <c r="BB41" s="48" t="str">
        <f t="shared" si="25"/>
        <v/>
      </c>
      <c r="BD41" s="20" t="s">
        <v>5</v>
      </c>
    </row>
    <row r="42" spans="1:56" s="18" customFormat="1" ht="25.5" x14ac:dyDescent="0.2">
      <c r="A42" s="46">
        <v>32</v>
      </c>
      <c r="B42" s="47" t="str">
        <f t="shared" si="2"/>
        <v/>
      </c>
      <c r="C42" s="83"/>
      <c r="D42" s="29"/>
      <c r="E42" s="86"/>
      <c r="F42" s="86"/>
      <c r="G42" s="29"/>
      <c r="H42" s="30"/>
      <c r="I42" s="29"/>
      <c r="J42" s="30"/>
      <c r="K42" s="30"/>
      <c r="L42" s="30"/>
      <c r="M42" s="44"/>
      <c r="N42" s="30"/>
      <c r="O42" s="44"/>
      <c r="P42" s="30"/>
      <c r="Q42" s="29"/>
      <c r="R42" s="29"/>
      <c r="S42" s="29"/>
      <c r="T42" s="73"/>
      <c r="U42" s="29"/>
      <c r="V42" s="70"/>
      <c r="W42" s="79"/>
      <c r="X42" s="76"/>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0"/>
      <c r="AZ42" s="40"/>
      <c r="BA42" s="40"/>
      <c r="BB42" s="48" t="str">
        <f t="shared" si="25"/>
        <v/>
      </c>
      <c r="BD42" s="20" t="s">
        <v>5</v>
      </c>
    </row>
    <row r="43" spans="1:56" s="18" customFormat="1" ht="25.5" x14ac:dyDescent="0.2">
      <c r="A43" s="46">
        <v>33</v>
      </c>
      <c r="B43" s="47" t="str">
        <f t="shared" si="2"/>
        <v/>
      </c>
      <c r="C43" s="83"/>
      <c r="D43" s="29"/>
      <c r="E43" s="86"/>
      <c r="F43" s="86"/>
      <c r="G43" s="29"/>
      <c r="H43" s="30"/>
      <c r="I43" s="29"/>
      <c r="J43" s="30"/>
      <c r="K43" s="30"/>
      <c r="L43" s="30"/>
      <c r="M43" s="44"/>
      <c r="N43" s="30"/>
      <c r="O43" s="44"/>
      <c r="P43" s="30"/>
      <c r="Q43" s="29"/>
      <c r="R43" s="29"/>
      <c r="S43" s="29"/>
      <c r="T43" s="73"/>
      <c r="U43" s="29"/>
      <c r="V43" s="70"/>
      <c r="W43" s="79"/>
      <c r="X43" s="76"/>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0"/>
      <c r="AZ43" s="40"/>
      <c r="BA43" s="40"/>
      <c r="BB43" s="48" t="str">
        <f t="shared" si="25"/>
        <v/>
      </c>
      <c r="BD43" s="20" t="s">
        <v>5</v>
      </c>
    </row>
    <row r="44" spans="1:56" s="18" customFormat="1" ht="25.5" x14ac:dyDescent="0.2">
      <c r="A44" s="46">
        <v>34</v>
      </c>
      <c r="B44" s="47" t="str">
        <f t="shared" si="2"/>
        <v/>
      </c>
      <c r="C44" s="83"/>
      <c r="D44" s="29"/>
      <c r="E44" s="86"/>
      <c r="F44" s="86"/>
      <c r="G44" s="29"/>
      <c r="H44" s="30"/>
      <c r="I44" s="29"/>
      <c r="J44" s="30"/>
      <c r="K44" s="30"/>
      <c r="L44" s="30"/>
      <c r="M44" s="44"/>
      <c r="N44" s="30"/>
      <c r="O44" s="44"/>
      <c r="P44" s="30"/>
      <c r="Q44" s="29"/>
      <c r="R44" s="29"/>
      <c r="S44" s="29"/>
      <c r="T44" s="73"/>
      <c r="U44" s="29"/>
      <c r="V44" s="70"/>
      <c r="W44" s="79"/>
      <c r="X44" s="76"/>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0"/>
      <c r="AZ44" s="40"/>
      <c r="BA44" s="40"/>
      <c r="BB44" s="48" t="str">
        <f t="shared" si="25"/>
        <v/>
      </c>
      <c r="BD44" s="20" t="s">
        <v>5</v>
      </c>
    </row>
    <row r="45" spans="1:56" s="18" customFormat="1" ht="25.5" x14ac:dyDescent="0.2">
      <c r="A45" s="46">
        <v>35</v>
      </c>
      <c r="B45" s="47" t="str">
        <f t="shared" si="2"/>
        <v/>
      </c>
      <c r="C45" s="83"/>
      <c r="D45" s="29"/>
      <c r="E45" s="86"/>
      <c r="F45" s="86"/>
      <c r="G45" s="29"/>
      <c r="H45" s="30"/>
      <c r="I45" s="29"/>
      <c r="J45" s="30"/>
      <c r="K45" s="30"/>
      <c r="L45" s="30"/>
      <c r="M45" s="44"/>
      <c r="N45" s="30"/>
      <c r="O45" s="44"/>
      <c r="P45" s="30"/>
      <c r="Q45" s="29"/>
      <c r="R45" s="29"/>
      <c r="S45" s="29"/>
      <c r="T45" s="73"/>
      <c r="U45" s="29"/>
      <c r="V45" s="70"/>
      <c r="W45" s="79"/>
      <c r="X45" s="76"/>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0"/>
      <c r="AZ45" s="40"/>
      <c r="BA45" s="40"/>
      <c r="BB45" s="48" t="str">
        <f t="shared" si="25"/>
        <v/>
      </c>
      <c r="BD45" s="20" t="s">
        <v>5</v>
      </c>
    </row>
    <row r="46" spans="1:56" s="18" customFormat="1" ht="25.5" x14ac:dyDescent="0.2">
      <c r="A46" s="46">
        <v>36</v>
      </c>
      <c r="B46" s="47" t="str">
        <f t="shared" si="2"/>
        <v/>
      </c>
      <c r="C46" s="83"/>
      <c r="D46" s="29"/>
      <c r="E46" s="86"/>
      <c r="F46" s="86"/>
      <c r="G46" s="29"/>
      <c r="H46" s="30"/>
      <c r="I46" s="29"/>
      <c r="J46" s="30"/>
      <c r="K46" s="30"/>
      <c r="L46" s="30"/>
      <c r="M46" s="44"/>
      <c r="N46" s="30"/>
      <c r="O46" s="44"/>
      <c r="P46" s="30"/>
      <c r="Q46" s="29"/>
      <c r="R46" s="29"/>
      <c r="S46" s="29"/>
      <c r="T46" s="73"/>
      <c r="U46" s="29"/>
      <c r="V46" s="70"/>
      <c r="W46" s="79"/>
      <c r="X46" s="76"/>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0"/>
      <c r="AZ46" s="40"/>
      <c r="BA46" s="40"/>
      <c r="BB46" s="48" t="str">
        <f t="shared" si="25"/>
        <v/>
      </c>
      <c r="BD46" s="20" t="s">
        <v>5</v>
      </c>
    </row>
    <row r="47" spans="1:56" s="18" customFormat="1" ht="25.5" x14ac:dyDescent="0.2">
      <c r="A47" s="46">
        <v>37</v>
      </c>
      <c r="B47" s="47" t="str">
        <f t="shared" si="2"/>
        <v/>
      </c>
      <c r="C47" s="83"/>
      <c r="D47" s="29"/>
      <c r="E47" s="86"/>
      <c r="F47" s="86"/>
      <c r="G47" s="29"/>
      <c r="H47" s="30"/>
      <c r="I47" s="29"/>
      <c r="J47" s="30"/>
      <c r="K47" s="30"/>
      <c r="L47" s="30"/>
      <c r="M47" s="44"/>
      <c r="N47" s="30"/>
      <c r="O47" s="44"/>
      <c r="P47" s="30"/>
      <c r="Q47" s="29"/>
      <c r="R47" s="29"/>
      <c r="S47" s="29"/>
      <c r="T47" s="73"/>
      <c r="U47" s="29"/>
      <c r="V47" s="70"/>
      <c r="W47" s="79"/>
      <c r="X47" s="76"/>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0"/>
      <c r="AZ47" s="40"/>
      <c r="BA47" s="40"/>
      <c r="BB47" s="48" t="str">
        <f t="shared" si="25"/>
        <v/>
      </c>
      <c r="BD47" s="20" t="s">
        <v>5</v>
      </c>
    </row>
    <row r="48" spans="1:56" s="18" customFormat="1" ht="25.5" x14ac:dyDescent="0.2">
      <c r="A48" s="46">
        <v>38</v>
      </c>
      <c r="B48" s="47" t="str">
        <f t="shared" si="2"/>
        <v/>
      </c>
      <c r="C48" s="83"/>
      <c r="D48" s="29"/>
      <c r="E48" s="86"/>
      <c r="F48" s="86"/>
      <c r="G48" s="29"/>
      <c r="H48" s="30"/>
      <c r="I48" s="29"/>
      <c r="J48" s="30"/>
      <c r="K48" s="30"/>
      <c r="L48" s="30"/>
      <c r="M48" s="44"/>
      <c r="N48" s="30"/>
      <c r="O48" s="44"/>
      <c r="P48" s="30"/>
      <c r="Q48" s="29"/>
      <c r="R48" s="29"/>
      <c r="S48" s="29"/>
      <c r="T48" s="73"/>
      <c r="U48" s="29"/>
      <c r="V48" s="70"/>
      <c r="W48" s="79"/>
      <c r="X48" s="76"/>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0"/>
      <c r="AZ48" s="40"/>
      <c r="BA48" s="40"/>
      <c r="BB48" s="48" t="str">
        <f t="shared" si="25"/>
        <v/>
      </c>
      <c r="BD48" s="20" t="s">
        <v>5</v>
      </c>
    </row>
    <row r="49" spans="1:56" s="18" customFormat="1" ht="25.5" x14ac:dyDescent="0.2">
      <c r="A49" s="46">
        <v>39</v>
      </c>
      <c r="B49" s="47" t="str">
        <f t="shared" si="2"/>
        <v/>
      </c>
      <c r="C49" s="83"/>
      <c r="D49" s="29"/>
      <c r="E49" s="86"/>
      <c r="F49" s="86"/>
      <c r="G49" s="29"/>
      <c r="H49" s="30"/>
      <c r="I49" s="29"/>
      <c r="J49" s="30"/>
      <c r="K49" s="30"/>
      <c r="L49" s="30"/>
      <c r="M49" s="44"/>
      <c r="N49" s="30"/>
      <c r="O49" s="44"/>
      <c r="P49" s="30"/>
      <c r="Q49" s="29"/>
      <c r="R49" s="29"/>
      <c r="S49" s="29"/>
      <c r="T49" s="73"/>
      <c r="U49" s="29"/>
      <c r="V49" s="70"/>
      <c r="W49" s="79"/>
      <c r="X49" s="76"/>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0"/>
      <c r="AZ49" s="40"/>
      <c r="BA49" s="40"/>
      <c r="BB49" s="48" t="str">
        <f t="shared" si="25"/>
        <v/>
      </c>
      <c r="BD49" s="20" t="s">
        <v>5</v>
      </c>
    </row>
    <row r="50" spans="1:56" s="18" customFormat="1" ht="25.5" x14ac:dyDescent="0.2">
      <c r="A50" s="46">
        <v>40</v>
      </c>
      <c r="B50" s="47" t="str">
        <f t="shared" si="2"/>
        <v/>
      </c>
      <c r="C50" s="83"/>
      <c r="D50" s="29"/>
      <c r="E50" s="86"/>
      <c r="F50" s="86"/>
      <c r="G50" s="29"/>
      <c r="H50" s="30"/>
      <c r="I50" s="29"/>
      <c r="J50" s="30"/>
      <c r="K50" s="30"/>
      <c r="L50" s="30"/>
      <c r="M50" s="44"/>
      <c r="N50" s="30"/>
      <c r="O50" s="44"/>
      <c r="P50" s="30"/>
      <c r="Q50" s="29"/>
      <c r="R50" s="29"/>
      <c r="S50" s="29"/>
      <c r="T50" s="73"/>
      <c r="U50" s="29"/>
      <c r="V50" s="70"/>
      <c r="W50" s="79"/>
      <c r="X50" s="76"/>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0"/>
      <c r="AZ50" s="40"/>
      <c r="BA50" s="40"/>
      <c r="BB50" s="48" t="str">
        <f t="shared" si="25"/>
        <v/>
      </c>
      <c r="BD50" s="20" t="s">
        <v>5</v>
      </c>
    </row>
    <row r="51" spans="1:56" s="18" customFormat="1" ht="25.5" x14ac:dyDescent="0.2">
      <c r="A51" s="46">
        <v>41</v>
      </c>
      <c r="B51" s="47" t="str">
        <f t="shared" si="2"/>
        <v/>
      </c>
      <c r="C51" s="83"/>
      <c r="D51" s="29"/>
      <c r="E51" s="86"/>
      <c r="F51" s="86"/>
      <c r="G51" s="29"/>
      <c r="H51" s="30"/>
      <c r="I51" s="29"/>
      <c r="J51" s="30"/>
      <c r="K51" s="30"/>
      <c r="L51" s="30"/>
      <c r="M51" s="44"/>
      <c r="N51" s="30"/>
      <c r="O51" s="44"/>
      <c r="P51" s="30"/>
      <c r="Q51" s="29"/>
      <c r="R51" s="29"/>
      <c r="S51" s="29"/>
      <c r="T51" s="73"/>
      <c r="U51" s="29"/>
      <c r="V51" s="70"/>
      <c r="W51" s="79"/>
      <c r="X51" s="76"/>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0"/>
      <c r="AZ51" s="40"/>
      <c r="BA51" s="40"/>
      <c r="BB51" s="48" t="str">
        <f t="shared" si="25"/>
        <v/>
      </c>
      <c r="BD51" s="20" t="s">
        <v>5</v>
      </c>
    </row>
    <row r="52" spans="1:56" s="18" customFormat="1" ht="25.5" x14ac:dyDescent="0.2">
      <c r="A52" s="46">
        <v>42</v>
      </c>
      <c r="B52" s="47" t="str">
        <f t="shared" si="2"/>
        <v/>
      </c>
      <c r="C52" s="83"/>
      <c r="D52" s="29"/>
      <c r="E52" s="86"/>
      <c r="F52" s="86"/>
      <c r="G52" s="29"/>
      <c r="H52" s="30"/>
      <c r="I52" s="29"/>
      <c r="J52" s="30"/>
      <c r="K52" s="30"/>
      <c r="L52" s="30"/>
      <c r="M52" s="44"/>
      <c r="N52" s="30"/>
      <c r="O52" s="44"/>
      <c r="P52" s="30"/>
      <c r="Q52" s="29"/>
      <c r="R52" s="29"/>
      <c r="S52" s="29"/>
      <c r="T52" s="73"/>
      <c r="U52" s="29"/>
      <c r="V52" s="70"/>
      <c r="W52" s="79"/>
      <c r="X52" s="76"/>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0"/>
      <c r="AZ52" s="40"/>
      <c r="BA52" s="40"/>
      <c r="BB52" s="48" t="str">
        <f t="shared" si="25"/>
        <v/>
      </c>
      <c r="BD52" s="20" t="s">
        <v>5</v>
      </c>
    </row>
    <row r="53" spans="1:56" s="18" customFormat="1" ht="25.5" x14ac:dyDescent="0.2">
      <c r="A53" s="46">
        <v>43</v>
      </c>
      <c r="B53" s="47" t="str">
        <f t="shared" si="2"/>
        <v/>
      </c>
      <c r="C53" s="83"/>
      <c r="D53" s="29"/>
      <c r="E53" s="86"/>
      <c r="F53" s="86"/>
      <c r="G53" s="29"/>
      <c r="H53" s="30"/>
      <c r="I53" s="29"/>
      <c r="J53" s="30"/>
      <c r="K53" s="30"/>
      <c r="L53" s="30"/>
      <c r="M53" s="44"/>
      <c r="N53" s="30"/>
      <c r="O53" s="44"/>
      <c r="P53" s="30"/>
      <c r="Q53" s="29"/>
      <c r="R53" s="29"/>
      <c r="S53" s="29"/>
      <c r="T53" s="73"/>
      <c r="U53" s="29"/>
      <c r="V53" s="70"/>
      <c r="W53" s="79"/>
      <c r="X53" s="76"/>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0"/>
      <c r="AZ53" s="40"/>
      <c r="BA53" s="40"/>
      <c r="BB53" s="48" t="str">
        <f t="shared" si="25"/>
        <v/>
      </c>
      <c r="BD53" s="20" t="s">
        <v>5</v>
      </c>
    </row>
    <row r="54" spans="1:56" s="18" customFormat="1" ht="25.5" x14ac:dyDescent="0.2">
      <c r="A54" s="46">
        <v>44</v>
      </c>
      <c r="B54" s="47" t="str">
        <f t="shared" si="2"/>
        <v/>
      </c>
      <c r="C54" s="83"/>
      <c r="D54" s="29"/>
      <c r="E54" s="86"/>
      <c r="F54" s="86"/>
      <c r="G54" s="29"/>
      <c r="H54" s="30"/>
      <c r="I54" s="29"/>
      <c r="J54" s="30"/>
      <c r="K54" s="30"/>
      <c r="L54" s="30"/>
      <c r="M54" s="44"/>
      <c r="N54" s="30"/>
      <c r="O54" s="44"/>
      <c r="P54" s="30"/>
      <c r="Q54" s="29"/>
      <c r="R54" s="29"/>
      <c r="S54" s="29"/>
      <c r="T54" s="73"/>
      <c r="U54" s="29"/>
      <c r="V54" s="70"/>
      <c r="W54" s="79"/>
      <c r="X54" s="76"/>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0"/>
      <c r="AZ54" s="40"/>
      <c r="BA54" s="40"/>
      <c r="BB54" s="48" t="str">
        <f t="shared" si="25"/>
        <v/>
      </c>
      <c r="BD54" s="20" t="s">
        <v>5</v>
      </c>
    </row>
    <row r="55" spans="1:56" s="18" customFormat="1" ht="25.5" x14ac:dyDescent="0.2">
      <c r="A55" s="46">
        <v>45</v>
      </c>
      <c r="B55" s="47" t="str">
        <f t="shared" si="2"/>
        <v/>
      </c>
      <c r="C55" s="83"/>
      <c r="D55" s="29"/>
      <c r="E55" s="86"/>
      <c r="F55" s="86"/>
      <c r="G55" s="29"/>
      <c r="H55" s="30"/>
      <c r="I55" s="29"/>
      <c r="J55" s="30"/>
      <c r="K55" s="30"/>
      <c r="L55" s="30"/>
      <c r="M55" s="44"/>
      <c r="N55" s="30"/>
      <c r="O55" s="44"/>
      <c r="P55" s="30"/>
      <c r="Q55" s="29"/>
      <c r="R55" s="29"/>
      <c r="S55" s="29"/>
      <c r="T55" s="73"/>
      <c r="U55" s="29"/>
      <c r="V55" s="70"/>
      <c r="W55" s="79"/>
      <c r="X55" s="76"/>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0"/>
      <c r="AZ55" s="40"/>
      <c r="BA55" s="40"/>
      <c r="BB55" s="48" t="str">
        <f t="shared" si="25"/>
        <v/>
      </c>
      <c r="BD55" s="20" t="s">
        <v>5</v>
      </c>
    </row>
    <row r="56" spans="1:56" s="18" customFormat="1" ht="25.5" x14ac:dyDescent="0.2">
      <c r="A56" s="46">
        <v>46</v>
      </c>
      <c r="B56" s="47" t="str">
        <f t="shared" si="2"/>
        <v/>
      </c>
      <c r="C56" s="83"/>
      <c r="D56" s="29"/>
      <c r="E56" s="86"/>
      <c r="F56" s="86"/>
      <c r="G56" s="29"/>
      <c r="H56" s="30"/>
      <c r="I56" s="29"/>
      <c r="J56" s="30"/>
      <c r="K56" s="30"/>
      <c r="L56" s="30"/>
      <c r="M56" s="44"/>
      <c r="N56" s="30"/>
      <c r="O56" s="44"/>
      <c r="P56" s="30"/>
      <c r="Q56" s="29"/>
      <c r="R56" s="29"/>
      <c r="S56" s="29"/>
      <c r="T56" s="73"/>
      <c r="U56" s="29"/>
      <c r="V56" s="70"/>
      <c r="W56" s="79"/>
      <c r="X56" s="76"/>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0"/>
      <c r="AZ56" s="40"/>
      <c r="BA56" s="40"/>
      <c r="BB56" s="48" t="str">
        <f t="shared" si="25"/>
        <v/>
      </c>
      <c r="BD56" s="20" t="s">
        <v>5</v>
      </c>
    </row>
    <row r="57" spans="1:56" s="18" customFormat="1" ht="25.5" x14ac:dyDescent="0.2">
      <c r="A57" s="46">
        <v>47</v>
      </c>
      <c r="B57" s="47" t="str">
        <f t="shared" si="2"/>
        <v/>
      </c>
      <c r="C57" s="83"/>
      <c r="D57" s="29"/>
      <c r="E57" s="86"/>
      <c r="F57" s="86"/>
      <c r="G57" s="29"/>
      <c r="H57" s="30"/>
      <c r="I57" s="29"/>
      <c r="J57" s="30"/>
      <c r="K57" s="30"/>
      <c r="L57" s="30"/>
      <c r="M57" s="44"/>
      <c r="N57" s="30"/>
      <c r="O57" s="44"/>
      <c r="P57" s="30"/>
      <c r="Q57" s="29"/>
      <c r="R57" s="29"/>
      <c r="S57" s="29"/>
      <c r="T57" s="73"/>
      <c r="U57" s="29"/>
      <c r="V57" s="70"/>
      <c r="W57" s="79"/>
      <c r="X57" s="76"/>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0"/>
      <c r="AZ57" s="40"/>
      <c r="BA57" s="40"/>
      <c r="BB57" s="48" t="str">
        <f t="shared" si="25"/>
        <v/>
      </c>
      <c r="BD57" s="20" t="s">
        <v>5</v>
      </c>
    </row>
    <row r="58" spans="1:56" s="18" customFormat="1" ht="25.5" x14ac:dyDescent="0.2">
      <c r="A58" s="46">
        <v>48</v>
      </c>
      <c r="B58" s="47" t="str">
        <f t="shared" si="2"/>
        <v/>
      </c>
      <c r="C58" s="83"/>
      <c r="D58" s="29"/>
      <c r="E58" s="86"/>
      <c r="F58" s="86"/>
      <c r="G58" s="29"/>
      <c r="H58" s="30"/>
      <c r="I58" s="29"/>
      <c r="J58" s="30"/>
      <c r="K58" s="30"/>
      <c r="L58" s="30"/>
      <c r="M58" s="44"/>
      <c r="N58" s="30"/>
      <c r="O58" s="44"/>
      <c r="P58" s="30"/>
      <c r="Q58" s="29"/>
      <c r="R58" s="29"/>
      <c r="S58" s="29"/>
      <c r="T58" s="73"/>
      <c r="U58" s="29"/>
      <c r="V58" s="70"/>
      <c r="W58" s="79"/>
      <c r="X58" s="76"/>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0"/>
      <c r="AZ58" s="40"/>
      <c r="BA58" s="40"/>
      <c r="BB58" s="48" t="str">
        <f t="shared" si="25"/>
        <v/>
      </c>
      <c r="BD58" s="20" t="s">
        <v>5</v>
      </c>
    </row>
    <row r="59" spans="1:56" s="18" customFormat="1" ht="25.5" x14ac:dyDescent="0.2">
      <c r="A59" s="46">
        <v>49</v>
      </c>
      <c r="B59" s="47" t="str">
        <f t="shared" si="2"/>
        <v/>
      </c>
      <c r="C59" s="83"/>
      <c r="D59" s="29"/>
      <c r="E59" s="86"/>
      <c r="F59" s="86"/>
      <c r="G59" s="29"/>
      <c r="H59" s="30"/>
      <c r="I59" s="29"/>
      <c r="J59" s="30"/>
      <c r="K59" s="30"/>
      <c r="L59" s="30"/>
      <c r="M59" s="44"/>
      <c r="N59" s="30"/>
      <c r="O59" s="44"/>
      <c r="P59" s="30"/>
      <c r="Q59" s="29"/>
      <c r="R59" s="29"/>
      <c r="S59" s="29"/>
      <c r="T59" s="73"/>
      <c r="U59" s="29"/>
      <c r="V59" s="70"/>
      <c r="W59" s="79"/>
      <c r="X59" s="76"/>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0"/>
      <c r="AZ59" s="40"/>
      <c r="BA59" s="40"/>
      <c r="BB59" s="48" t="str">
        <f t="shared" si="25"/>
        <v/>
      </c>
      <c r="BD59" s="20" t="s">
        <v>5</v>
      </c>
    </row>
    <row r="60" spans="1:56" s="18" customFormat="1" ht="25.5" x14ac:dyDescent="0.2">
      <c r="A60" s="46">
        <v>50</v>
      </c>
      <c r="B60" s="47" t="str">
        <f t="shared" si="2"/>
        <v/>
      </c>
      <c r="C60" s="83"/>
      <c r="D60" s="29"/>
      <c r="E60" s="86"/>
      <c r="F60" s="86"/>
      <c r="G60" s="29"/>
      <c r="H60" s="30"/>
      <c r="I60" s="29"/>
      <c r="J60" s="30"/>
      <c r="K60" s="30"/>
      <c r="L60" s="30"/>
      <c r="M60" s="44"/>
      <c r="N60" s="30"/>
      <c r="O60" s="44"/>
      <c r="P60" s="30"/>
      <c r="Q60" s="29"/>
      <c r="R60" s="29"/>
      <c r="S60" s="29"/>
      <c r="T60" s="73"/>
      <c r="U60" s="29"/>
      <c r="V60" s="70"/>
      <c r="W60" s="79"/>
      <c r="X60" s="76"/>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0"/>
      <c r="AZ60" s="40"/>
      <c r="BA60" s="40"/>
      <c r="BB60" s="48" t="str">
        <f t="shared" si="25"/>
        <v/>
      </c>
      <c r="BD60" s="20" t="s">
        <v>5</v>
      </c>
    </row>
    <row r="61" spans="1:56" s="18" customFormat="1" ht="25.5" x14ac:dyDescent="0.2">
      <c r="A61" s="46">
        <v>51</v>
      </c>
      <c r="B61" s="47" t="str">
        <f t="shared" si="2"/>
        <v/>
      </c>
      <c r="C61" s="83"/>
      <c r="D61" s="29"/>
      <c r="E61" s="86"/>
      <c r="F61" s="86"/>
      <c r="G61" s="29"/>
      <c r="H61" s="30"/>
      <c r="I61" s="29"/>
      <c r="J61" s="30"/>
      <c r="K61" s="30"/>
      <c r="L61" s="30"/>
      <c r="M61" s="44"/>
      <c r="N61" s="30"/>
      <c r="O61" s="44"/>
      <c r="P61" s="30"/>
      <c r="Q61" s="29"/>
      <c r="R61" s="29"/>
      <c r="S61" s="29"/>
      <c r="T61" s="73"/>
      <c r="U61" s="29"/>
      <c r="V61" s="70"/>
      <c r="W61" s="79"/>
      <c r="X61" s="76"/>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0"/>
      <c r="AZ61" s="40"/>
      <c r="BA61" s="40"/>
      <c r="BB61" s="48" t="str">
        <f t="shared" si="25"/>
        <v/>
      </c>
      <c r="BD61" s="20" t="s">
        <v>5</v>
      </c>
    </row>
    <row r="62" spans="1:56" s="18" customFormat="1" ht="25.5" x14ac:dyDescent="0.2">
      <c r="A62" s="46">
        <v>52</v>
      </c>
      <c r="B62" s="47" t="str">
        <f t="shared" si="2"/>
        <v/>
      </c>
      <c r="C62" s="83"/>
      <c r="D62" s="29"/>
      <c r="E62" s="86"/>
      <c r="F62" s="86"/>
      <c r="G62" s="29"/>
      <c r="H62" s="30"/>
      <c r="I62" s="29"/>
      <c r="J62" s="30"/>
      <c r="K62" s="30"/>
      <c r="L62" s="30"/>
      <c r="M62" s="44"/>
      <c r="N62" s="30"/>
      <c r="O62" s="44"/>
      <c r="P62" s="30"/>
      <c r="Q62" s="29"/>
      <c r="R62" s="29"/>
      <c r="S62" s="29"/>
      <c r="T62" s="73"/>
      <c r="U62" s="29"/>
      <c r="V62" s="70"/>
      <c r="W62" s="79"/>
      <c r="X62" s="76"/>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0"/>
      <c r="AZ62" s="40"/>
      <c r="BA62" s="40"/>
      <c r="BB62" s="48" t="str">
        <f t="shared" si="25"/>
        <v/>
      </c>
      <c r="BD62" s="20" t="s">
        <v>5</v>
      </c>
    </row>
    <row r="63" spans="1:56" s="18" customFormat="1" ht="25.5" x14ac:dyDescent="0.2">
      <c r="A63" s="46">
        <v>53</v>
      </c>
      <c r="B63" s="47" t="str">
        <f t="shared" si="2"/>
        <v/>
      </c>
      <c r="C63" s="83"/>
      <c r="D63" s="29"/>
      <c r="E63" s="86"/>
      <c r="F63" s="86"/>
      <c r="G63" s="29"/>
      <c r="H63" s="30"/>
      <c r="I63" s="29"/>
      <c r="J63" s="30"/>
      <c r="K63" s="30"/>
      <c r="L63" s="30"/>
      <c r="M63" s="44"/>
      <c r="N63" s="30"/>
      <c r="O63" s="44"/>
      <c r="P63" s="30"/>
      <c r="Q63" s="29"/>
      <c r="R63" s="29"/>
      <c r="S63" s="29"/>
      <c r="T63" s="73"/>
      <c r="U63" s="29"/>
      <c r="V63" s="70"/>
      <c r="W63" s="79"/>
      <c r="X63" s="76"/>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0"/>
      <c r="AZ63" s="40"/>
      <c r="BA63" s="40"/>
      <c r="BB63" s="48" t="str">
        <f t="shared" si="25"/>
        <v/>
      </c>
      <c r="BD63" s="20" t="s">
        <v>5</v>
      </c>
    </row>
    <row r="64" spans="1:56" s="18" customFormat="1" ht="25.5" x14ac:dyDescent="0.2">
      <c r="A64" s="46">
        <v>54</v>
      </c>
      <c r="B64" s="47" t="str">
        <f t="shared" si="2"/>
        <v/>
      </c>
      <c r="C64" s="83"/>
      <c r="D64" s="29"/>
      <c r="E64" s="86"/>
      <c r="F64" s="86"/>
      <c r="G64" s="29"/>
      <c r="H64" s="30"/>
      <c r="I64" s="29"/>
      <c r="J64" s="30"/>
      <c r="K64" s="30"/>
      <c r="L64" s="30"/>
      <c r="M64" s="44"/>
      <c r="N64" s="30"/>
      <c r="O64" s="44"/>
      <c r="P64" s="30"/>
      <c r="Q64" s="29"/>
      <c r="R64" s="29"/>
      <c r="S64" s="29"/>
      <c r="T64" s="73"/>
      <c r="U64" s="29"/>
      <c r="V64" s="70"/>
      <c r="W64" s="79"/>
      <c r="X64" s="76"/>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0"/>
      <c r="AZ64" s="40"/>
      <c r="BA64" s="40"/>
      <c r="BB64" s="48" t="str">
        <f t="shared" si="25"/>
        <v/>
      </c>
      <c r="BD64" s="20" t="s">
        <v>5</v>
      </c>
    </row>
    <row r="65" spans="1:56" s="18" customFormat="1" ht="25.5" x14ac:dyDescent="0.2">
      <c r="A65" s="46">
        <v>55</v>
      </c>
      <c r="B65" s="47" t="str">
        <f t="shared" si="2"/>
        <v/>
      </c>
      <c r="C65" s="83"/>
      <c r="D65" s="29"/>
      <c r="E65" s="86"/>
      <c r="F65" s="86"/>
      <c r="G65" s="29"/>
      <c r="H65" s="30"/>
      <c r="I65" s="29"/>
      <c r="J65" s="30"/>
      <c r="K65" s="30"/>
      <c r="L65" s="30"/>
      <c r="M65" s="44"/>
      <c r="N65" s="30"/>
      <c r="O65" s="44"/>
      <c r="P65" s="30"/>
      <c r="Q65" s="29"/>
      <c r="R65" s="29"/>
      <c r="S65" s="29"/>
      <c r="T65" s="73"/>
      <c r="U65" s="29"/>
      <c r="V65" s="70"/>
      <c r="W65" s="79"/>
      <c r="X65" s="76"/>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0"/>
      <c r="AZ65" s="40"/>
      <c r="BA65" s="40"/>
      <c r="BB65" s="48" t="str">
        <f t="shared" si="25"/>
        <v/>
      </c>
      <c r="BD65" s="20" t="s">
        <v>5</v>
      </c>
    </row>
    <row r="66" spans="1:56" s="18" customFormat="1" ht="25.5" x14ac:dyDescent="0.2">
      <c r="A66" s="46">
        <v>56</v>
      </c>
      <c r="B66" s="47" t="str">
        <f t="shared" si="2"/>
        <v/>
      </c>
      <c r="C66" s="83"/>
      <c r="D66" s="29"/>
      <c r="E66" s="86"/>
      <c r="F66" s="86"/>
      <c r="G66" s="29"/>
      <c r="H66" s="30"/>
      <c r="I66" s="29"/>
      <c r="J66" s="30"/>
      <c r="K66" s="30"/>
      <c r="L66" s="30"/>
      <c r="M66" s="44"/>
      <c r="N66" s="30"/>
      <c r="O66" s="44"/>
      <c r="P66" s="30"/>
      <c r="Q66" s="29"/>
      <c r="R66" s="29"/>
      <c r="S66" s="29"/>
      <c r="T66" s="73"/>
      <c r="U66" s="29"/>
      <c r="V66" s="70"/>
      <c r="W66" s="79"/>
      <c r="X66" s="76"/>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1"/>
      <c r="AZ66" s="40"/>
      <c r="BA66" s="40"/>
      <c r="BB66" s="48" t="str">
        <f t="shared" si="25"/>
        <v/>
      </c>
      <c r="BD66" s="20" t="s">
        <v>5</v>
      </c>
    </row>
    <row r="67" spans="1:56" s="18" customFormat="1" ht="25.5" x14ac:dyDescent="0.2">
      <c r="A67" s="46">
        <v>57</v>
      </c>
      <c r="B67" s="47" t="str">
        <f t="shared" si="2"/>
        <v/>
      </c>
      <c r="C67" s="83"/>
      <c r="D67" s="29"/>
      <c r="E67" s="86"/>
      <c r="F67" s="86"/>
      <c r="G67" s="29"/>
      <c r="H67" s="30"/>
      <c r="I67" s="29"/>
      <c r="J67" s="30"/>
      <c r="K67" s="30"/>
      <c r="L67" s="30"/>
      <c r="M67" s="44"/>
      <c r="N67" s="30"/>
      <c r="O67" s="44"/>
      <c r="P67" s="30"/>
      <c r="Q67" s="29"/>
      <c r="R67" s="29"/>
      <c r="S67" s="29"/>
      <c r="T67" s="73"/>
      <c r="U67" s="29"/>
      <c r="V67" s="70"/>
      <c r="W67" s="79"/>
      <c r="X67" s="76"/>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1"/>
      <c r="AZ67" s="40"/>
      <c r="BA67" s="40"/>
      <c r="BB67" s="48" t="str">
        <f t="shared" si="25"/>
        <v/>
      </c>
      <c r="BD67" s="20" t="s">
        <v>5</v>
      </c>
    </row>
    <row r="68" spans="1:56" s="18" customFormat="1" ht="25.5" x14ac:dyDescent="0.2">
      <c r="A68" s="46">
        <v>58</v>
      </c>
      <c r="B68" s="47" t="str">
        <f t="shared" si="2"/>
        <v/>
      </c>
      <c r="C68" s="83"/>
      <c r="D68" s="29"/>
      <c r="E68" s="86"/>
      <c r="F68" s="86"/>
      <c r="G68" s="29"/>
      <c r="H68" s="30"/>
      <c r="I68" s="29"/>
      <c r="J68" s="30"/>
      <c r="K68" s="30"/>
      <c r="L68" s="30"/>
      <c r="M68" s="44"/>
      <c r="N68" s="30"/>
      <c r="O68" s="44"/>
      <c r="P68" s="30"/>
      <c r="Q68" s="29"/>
      <c r="R68" s="29"/>
      <c r="S68" s="29"/>
      <c r="T68" s="73"/>
      <c r="U68" s="29"/>
      <c r="V68" s="70"/>
      <c r="W68" s="79"/>
      <c r="X68" s="76"/>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1"/>
      <c r="AZ68" s="40"/>
      <c r="BA68" s="40"/>
      <c r="BB68" s="48" t="str">
        <f t="shared" si="25"/>
        <v/>
      </c>
      <c r="BD68" s="20" t="s">
        <v>5</v>
      </c>
    </row>
    <row r="69" spans="1:56" s="18" customFormat="1" ht="25.5" x14ac:dyDescent="0.2">
      <c r="A69" s="46">
        <v>59</v>
      </c>
      <c r="B69" s="47" t="str">
        <f t="shared" si="2"/>
        <v/>
      </c>
      <c r="C69" s="83"/>
      <c r="D69" s="29"/>
      <c r="E69" s="86"/>
      <c r="F69" s="86"/>
      <c r="G69" s="29"/>
      <c r="H69" s="30"/>
      <c r="I69" s="29"/>
      <c r="J69" s="30"/>
      <c r="K69" s="30"/>
      <c r="L69" s="30"/>
      <c r="M69" s="44"/>
      <c r="N69" s="30"/>
      <c r="O69" s="44"/>
      <c r="P69" s="30"/>
      <c r="Q69" s="29"/>
      <c r="R69" s="29"/>
      <c r="S69" s="29"/>
      <c r="T69" s="73"/>
      <c r="U69" s="29"/>
      <c r="V69" s="70"/>
      <c r="W69" s="79"/>
      <c r="X69" s="76"/>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1"/>
      <c r="AZ69" s="40"/>
      <c r="BA69" s="40"/>
      <c r="BB69" s="48" t="str">
        <f t="shared" si="25"/>
        <v/>
      </c>
      <c r="BD69" s="20" t="s">
        <v>5</v>
      </c>
    </row>
    <row r="70" spans="1:56" s="18" customFormat="1" ht="25.5" x14ac:dyDescent="0.2">
      <c r="A70" s="46">
        <v>60</v>
      </c>
      <c r="B70" s="47" t="str">
        <f t="shared" si="2"/>
        <v/>
      </c>
      <c r="C70" s="83"/>
      <c r="D70" s="29"/>
      <c r="E70" s="86"/>
      <c r="F70" s="86"/>
      <c r="G70" s="29"/>
      <c r="H70" s="30"/>
      <c r="I70" s="29"/>
      <c r="J70" s="30"/>
      <c r="K70" s="30"/>
      <c r="L70" s="30"/>
      <c r="M70" s="44"/>
      <c r="N70" s="30"/>
      <c r="O70" s="44"/>
      <c r="P70" s="30"/>
      <c r="Q70" s="29"/>
      <c r="R70" s="29"/>
      <c r="S70" s="29"/>
      <c r="T70" s="73"/>
      <c r="U70" s="29"/>
      <c r="V70" s="70"/>
      <c r="W70" s="79"/>
      <c r="X70" s="76"/>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1"/>
      <c r="AZ70" s="40"/>
      <c r="BA70" s="40"/>
      <c r="BB70" s="48" t="str">
        <f t="shared" si="25"/>
        <v/>
      </c>
      <c r="BD70" s="20" t="s">
        <v>5</v>
      </c>
    </row>
    <row r="71" spans="1:56" s="18" customFormat="1" ht="25.5" x14ac:dyDescent="0.2">
      <c r="A71" s="46">
        <v>61</v>
      </c>
      <c r="B71" s="47" t="str">
        <f t="shared" si="2"/>
        <v/>
      </c>
      <c r="C71" s="83"/>
      <c r="D71" s="29"/>
      <c r="E71" s="86"/>
      <c r="F71" s="86"/>
      <c r="G71" s="29"/>
      <c r="H71" s="30"/>
      <c r="I71" s="29"/>
      <c r="J71" s="30"/>
      <c r="K71" s="30"/>
      <c r="L71" s="30"/>
      <c r="M71" s="44"/>
      <c r="N71" s="30"/>
      <c r="O71" s="44"/>
      <c r="P71" s="30"/>
      <c r="Q71" s="29"/>
      <c r="R71" s="29"/>
      <c r="S71" s="29"/>
      <c r="T71" s="73"/>
      <c r="U71" s="29"/>
      <c r="V71" s="70"/>
      <c r="W71" s="79"/>
      <c r="X71" s="76"/>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1"/>
      <c r="AZ71" s="40"/>
      <c r="BA71" s="40"/>
      <c r="BB71" s="48" t="str">
        <f t="shared" si="25"/>
        <v/>
      </c>
      <c r="BD71" s="20" t="s">
        <v>5</v>
      </c>
    </row>
    <row r="72" spans="1:56" s="18" customFormat="1" ht="25.5" x14ac:dyDescent="0.2">
      <c r="A72" s="46">
        <v>62</v>
      </c>
      <c r="B72" s="47" t="str">
        <f t="shared" si="2"/>
        <v/>
      </c>
      <c r="C72" s="83"/>
      <c r="D72" s="29"/>
      <c r="E72" s="86"/>
      <c r="F72" s="86"/>
      <c r="G72" s="29"/>
      <c r="H72" s="30"/>
      <c r="I72" s="29"/>
      <c r="J72" s="30"/>
      <c r="K72" s="30"/>
      <c r="L72" s="30"/>
      <c r="M72" s="44"/>
      <c r="N72" s="30"/>
      <c r="O72" s="44"/>
      <c r="P72" s="30"/>
      <c r="Q72" s="29"/>
      <c r="R72" s="29"/>
      <c r="S72" s="29"/>
      <c r="T72" s="73"/>
      <c r="U72" s="29"/>
      <c r="V72" s="70"/>
      <c r="W72" s="79"/>
      <c r="X72" s="76"/>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1"/>
      <c r="AZ72" s="40"/>
      <c r="BA72" s="40"/>
      <c r="BB72" s="48" t="str">
        <f t="shared" si="25"/>
        <v/>
      </c>
      <c r="BD72" s="20" t="s">
        <v>5</v>
      </c>
    </row>
    <row r="73" spans="1:56" s="18" customFormat="1" ht="25.5" x14ac:dyDescent="0.2">
      <c r="A73" s="46">
        <v>63</v>
      </c>
      <c r="B73" s="47" t="str">
        <f t="shared" si="2"/>
        <v/>
      </c>
      <c r="C73" s="83"/>
      <c r="D73" s="29"/>
      <c r="E73" s="86"/>
      <c r="F73" s="86"/>
      <c r="G73" s="29"/>
      <c r="H73" s="30"/>
      <c r="I73" s="29"/>
      <c r="J73" s="30"/>
      <c r="K73" s="30"/>
      <c r="L73" s="30"/>
      <c r="M73" s="44"/>
      <c r="N73" s="30"/>
      <c r="O73" s="44"/>
      <c r="P73" s="30"/>
      <c r="Q73" s="29"/>
      <c r="R73" s="29"/>
      <c r="S73" s="29"/>
      <c r="T73" s="73"/>
      <c r="U73" s="29"/>
      <c r="V73" s="70"/>
      <c r="W73" s="79"/>
      <c r="X73" s="76"/>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48" t="str">
        <f t="shared" si="25"/>
        <v/>
      </c>
      <c r="BD73" s="20" t="s">
        <v>5</v>
      </c>
    </row>
    <row r="74" spans="1:56" s="18" customFormat="1" ht="25.5" x14ac:dyDescent="0.2">
      <c r="A74" s="46">
        <v>64</v>
      </c>
      <c r="B74" s="47" t="str">
        <f t="shared" si="2"/>
        <v/>
      </c>
      <c r="C74" s="83"/>
      <c r="D74" s="29"/>
      <c r="E74" s="86"/>
      <c r="F74" s="86"/>
      <c r="G74" s="29"/>
      <c r="H74" s="30"/>
      <c r="I74" s="29"/>
      <c r="J74" s="30"/>
      <c r="K74" s="30"/>
      <c r="L74" s="30"/>
      <c r="M74" s="44"/>
      <c r="N74" s="30"/>
      <c r="O74" s="44"/>
      <c r="P74" s="30"/>
      <c r="Q74" s="29"/>
      <c r="R74" s="29"/>
      <c r="S74" s="29"/>
      <c r="T74" s="73"/>
      <c r="U74" s="29"/>
      <c r="V74" s="70"/>
      <c r="W74" s="79"/>
      <c r="X74" s="76"/>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48" t="str">
        <f t="shared" si="25"/>
        <v/>
      </c>
      <c r="BD74" s="20" t="s">
        <v>5</v>
      </c>
    </row>
    <row r="75" spans="1:56" s="18" customFormat="1" ht="25.5" x14ac:dyDescent="0.2">
      <c r="A75" s="46">
        <v>65</v>
      </c>
      <c r="B75" s="47" t="str">
        <f t="shared" ref="B75:B109" si="27">IF(COUNTIF(Z75:AU75,"")=No_of_Columns,"",IF(COUNTIF(Z75:AU75,"ok")=No_of_Columns,"ok","Error"))</f>
        <v/>
      </c>
      <c r="C75" s="83"/>
      <c r="D75" s="29"/>
      <c r="E75" s="86"/>
      <c r="F75" s="86"/>
      <c r="G75" s="29"/>
      <c r="H75" s="30"/>
      <c r="I75" s="29"/>
      <c r="J75" s="30"/>
      <c r="K75" s="30"/>
      <c r="L75" s="30"/>
      <c r="M75" s="44"/>
      <c r="N75" s="30"/>
      <c r="O75" s="44"/>
      <c r="P75" s="30"/>
      <c r="Q75" s="29"/>
      <c r="R75" s="29"/>
      <c r="S75" s="29"/>
      <c r="T75" s="73"/>
      <c r="U75" s="29"/>
      <c r="V75" s="70"/>
      <c r="W75" s="79"/>
      <c r="X75" s="76"/>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10"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IF(COUNTA($C75:$X75)=0,"","ok")</f>
        <v/>
      </c>
      <c r="AU75" s="16" t="str">
        <f t="shared" ref="AU75:AU109" si="49">IF(COUNTA($C75:$X75)=0,"","ok")</f>
        <v/>
      </c>
      <c r="AV75" s="17"/>
      <c r="AZ75" s="19"/>
      <c r="BA75" s="19"/>
      <c r="BB75" s="48" t="str">
        <f t="shared" ref="BB75:BB109" si="50">IF(AF75="ok",VLOOKUP(I75,PrClDesc,2),"")</f>
        <v/>
      </c>
      <c r="BD75" s="20" t="s">
        <v>5</v>
      </c>
    </row>
    <row r="76" spans="1:56" s="18" customFormat="1" ht="25.5" x14ac:dyDescent="0.2">
      <c r="A76" s="46">
        <v>66</v>
      </c>
      <c r="B76" s="47" t="str">
        <f t="shared" si="27"/>
        <v/>
      </c>
      <c r="C76" s="83"/>
      <c r="D76" s="29"/>
      <c r="E76" s="86"/>
      <c r="F76" s="86"/>
      <c r="G76" s="29"/>
      <c r="H76" s="30"/>
      <c r="I76" s="29"/>
      <c r="J76" s="30"/>
      <c r="K76" s="30"/>
      <c r="L76" s="30"/>
      <c r="M76" s="44"/>
      <c r="N76" s="30"/>
      <c r="O76" s="44"/>
      <c r="P76" s="30"/>
      <c r="Q76" s="29"/>
      <c r="R76" s="29"/>
      <c r="S76" s="29"/>
      <c r="T76" s="73"/>
      <c r="U76" s="29"/>
      <c r="V76" s="70"/>
      <c r="W76" s="79"/>
      <c r="X76" s="76"/>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48" t="str">
        <f t="shared" si="50"/>
        <v/>
      </c>
      <c r="BD76" s="20" t="s">
        <v>5</v>
      </c>
    </row>
    <row r="77" spans="1:56" s="18" customFormat="1" ht="25.5" x14ac:dyDescent="0.2">
      <c r="A77" s="46">
        <v>67</v>
      </c>
      <c r="B77" s="47" t="str">
        <f t="shared" si="27"/>
        <v/>
      </c>
      <c r="C77" s="83"/>
      <c r="D77" s="29"/>
      <c r="E77" s="86"/>
      <c r="F77" s="86"/>
      <c r="G77" s="29"/>
      <c r="H77" s="30"/>
      <c r="I77" s="29"/>
      <c r="J77" s="30"/>
      <c r="K77" s="30"/>
      <c r="L77" s="30"/>
      <c r="M77" s="44"/>
      <c r="N77" s="30"/>
      <c r="O77" s="44"/>
      <c r="P77" s="30"/>
      <c r="Q77" s="29"/>
      <c r="R77" s="29"/>
      <c r="S77" s="29"/>
      <c r="T77" s="73"/>
      <c r="U77" s="29"/>
      <c r="V77" s="70"/>
      <c r="W77" s="79"/>
      <c r="X77" s="76"/>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48" t="str">
        <f t="shared" si="50"/>
        <v/>
      </c>
      <c r="BD77" s="20" t="s">
        <v>5</v>
      </c>
    </row>
    <row r="78" spans="1:56" s="18" customFormat="1" ht="25.5" x14ac:dyDescent="0.2">
      <c r="A78" s="46">
        <v>68</v>
      </c>
      <c r="B78" s="47" t="str">
        <f t="shared" si="27"/>
        <v/>
      </c>
      <c r="C78" s="83"/>
      <c r="D78" s="29"/>
      <c r="E78" s="86"/>
      <c r="F78" s="86"/>
      <c r="G78" s="29"/>
      <c r="H78" s="30"/>
      <c r="I78" s="29"/>
      <c r="J78" s="30"/>
      <c r="K78" s="30"/>
      <c r="L78" s="30"/>
      <c r="M78" s="44"/>
      <c r="N78" s="30"/>
      <c r="O78" s="44"/>
      <c r="P78" s="30"/>
      <c r="Q78" s="29"/>
      <c r="R78" s="29"/>
      <c r="S78" s="29"/>
      <c r="T78" s="73"/>
      <c r="U78" s="29"/>
      <c r="V78" s="70"/>
      <c r="W78" s="79"/>
      <c r="X78" s="76"/>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48" t="str">
        <f t="shared" si="50"/>
        <v/>
      </c>
      <c r="BD78" s="20" t="s">
        <v>5</v>
      </c>
    </row>
    <row r="79" spans="1:56" s="18" customFormat="1" ht="25.5" x14ac:dyDescent="0.2">
      <c r="A79" s="46">
        <v>69</v>
      </c>
      <c r="B79" s="47" t="str">
        <f t="shared" si="27"/>
        <v/>
      </c>
      <c r="C79" s="83"/>
      <c r="D79" s="29"/>
      <c r="E79" s="86"/>
      <c r="F79" s="86"/>
      <c r="G79" s="29"/>
      <c r="H79" s="30"/>
      <c r="I79" s="29"/>
      <c r="J79" s="30"/>
      <c r="K79" s="30"/>
      <c r="L79" s="30"/>
      <c r="M79" s="44"/>
      <c r="N79" s="30"/>
      <c r="O79" s="44"/>
      <c r="P79" s="30"/>
      <c r="Q79" s="29"/>
      <c r="R79" s="29"/>
      <c r="S79" s="29"/>
      <c r="T79" s="73"/>
      <c r="U79" s="29"/>
      <c r="V79" s="70"/>
      <c r="W79" s="79"/>
      <c r="X79" s="76"/>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48" t="str">
        <f t="shared" si="50"/>
        <v/>
      </c>
      <c r="BD79" s="20" t="s">
        <v>5</v>
      </c>
    </row>
    <row r="80" spans="1:56" s="18" customFormat="1" ht="25.5" x14ac:dyDescent="0.2">
      <c r="A80" s="46">
        <v>70</v>
      </c>
      <c r="B80" s="47" t="str">
        <f t="shared" si="27"/>
        <v/>
      </c>
      <c r="C80" s="83"/>
      <c r="D80" s="29"/>
      <c r="E80" s="86"/>
      <c r="F80" s="86"/>
      <c r="G80" s="29"/>
      <c r="H80" s="30"/>
      <c r="I80" s="29"/>
      <c r="J80" s="30"/>
      <c r="K80" s="30"/>
      <c r="L80" s="30"/>
      <c r="M80" s="44"/>
      <c r="N80" s="30"/>
      <c r="O80" s="44"/>
      <c r="P80" s="30"/>
      <c r="Q80" s="29"/>
      <c r="R80" s="29"/>
      <c r="S80" s="29"/>
      <c r="T80" s="73"/>
      <c r="U80" s="29"/>
      <c r="V80" s="70"/>
      <c r="W80" s="79"/>
      <c r="X80" s="76"/>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48" t="str">
        <f t="shared" si="50"/>
        <v/>
      </c>
      <c r="BD80" s="20" t="s">
        <v>5</v>
      </c>
    </row>
    <row r="81" spans="1:56" s="18" customFormat="1" ht="25.5" x14ac:dyDescent="0.2">
      <c r="A81" s="46">
        <v>71</v>
      </c>
      <c r="B81" s="47" t="str">
        <f t="shared" si="27"/>
        <v/>
      </c>
      <c r="C81" s="83"/>
      <c r="D81" s="29"/>
      <c r="E81" s="86"/>
      <c r="F81" s="86"/>
      <c r="G81" s="29"/>
      <c r="H81" s="30"/>
      <c r="I81" s="29"/>
      <c r="J81" s="30"/>
      <c r="K81" s="30"/>
      <c r="L81" s="30"/>
      <c r="M81" s="44"/>
      <c r="N81" s="30"/>
      <c r="O81" s="44"/>
      <c r="P81" s="30"/>
      <c r="Q81" s="29"/>
      <c r="R81" s="29"/>
      <c r="S81" s="29"/>
      <c r="T81" s="73"/>
      <c r="U81" s="29"/>
      <c r="V81" s="70"/>
      <c r="W81" s="79"/>
      <c r="X81" s="76"/>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48" t="str">
        <f t="shared" si="50"/>
        <v/>
      </c>
      <c r="BD81" s="20" t="s">
        <v>5</v>
      </c>
    </row>
    <row r="82" spans="1:56" s="18" customFormat="1" ht="25.5" x14ac:dyDescent="0.2">
      <c r="A82" s="46">
        <v>72</v>
      </c>
      <c r="B82" s="47" t="str">
        <f t="shared" si="27"/>
        <v/>
      </c>
      <c r="C82" s="83"/>
      <c r="D82" s="29"/>
      <c r="E82" s="86"/>
      <c r="F82" s="86"/>
      <c r="G82" s="29"/>
      <c r="H82" s="30"/>
      <c r="I82" s="29"/>
      <c r="J82" s="30"/>
      <c r="K82" s="30"/>
      <c r="L82" s="30"/>
      <c r="M82" s="44"/>
      <c r="N82" s="30"/>
      <c r="O82" s="44"/>
      <c r="P82" s="30"/>
      <c r="Q82" s="29"/>
      <c r="R82" s="29"/>
      <c r="S82" s="29"/>
      <c r="T82" s="73"/>
      <c r="U82" s="29"/>
      <c r="V82" s="70"/>
      <c r="W82" s="79"/>
      <c r="X82" s="76"/>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48" t="str">
        <f t="shared" si="50"/>
        <v/>
      </c>
      <c r="BD82" s="20" t="s">
        <v>5</v>
      </c>
    </row>
    <row r="83" spans="1:56" s="18" customFormat="1" ht="25.5" x14ac:dyDescent="0.2">
      <c r="A83" s="46">
        <v>73</v>
      </c>
      <c r="B83" s="47" t="str">
        <f t="shared" si="27"/>
        <v/>
      </c>
      <c r="C83" s="83"/>
      <c r="D83" s="29"/>
      <c r="E83" s="86"/>
      <c r="F83" s="86"/>
      <c r="G83" s="29"/>
      <c r="H83" s="30"/>
      <c r="I83" s="29"/>
      <c r="J83" s="30"/>
      <c r="K83" s="30"/>
      <c r="L83" s="30"/>
      <c r="M83" s="44"/>
      <c r="N83" s="30"/>
      <c r="O83" s="44"/>
      <c r="P83" s="30"/>
      <c r="Q83" s="29"/>
      <c r="R83" s="29"/>
      <c r="S83" s="29"/>
      <c r="T83" s="73"/>
      <c r="U83" s="29"/>
      <c r="V83" s="70"/>
      <c r="W83" s="79"/>
      <c r="X83" s="76"/>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48" t="str">
        <f t="shared" si="50"/>
        <v/>
      </c>
      <c r="BD83" s="20" t="s">
        <v>5</v>
      </c>
    </row>
    <row r="84" spans="1:56" s="18" customFormat="1" ht="25.5" x14ac:dyDescent="0.2">
      <c r="A84" s="46">
        <v>74</v>
      </c>
      <c r="B84" s="47" t="str">
        <f t="shared" si="27"/>
        <v/>
      </c>
      <c r="C84" s="83"/>
      <c r="D84" s="29"/>
      <c r="E84" s="86"/>
      <c r="F84" s="86"/>
      <c r="G84" s="29"/>
      <c r="H84" s="30"/>
      <c r="I84" s="29"/>
      <c r="J84" s="30"/>
      <c r="K84" s="30"/>
      <c r="L84" s="30"/>
      <c r="M84" s="44"/>
      <c r="N84" s="30"/>
      <c r="O84" s="44"/>
      <c r="P84" s="30"/>
      <c r="Q84" s="29"/>
      <c r="R84" s="29"/>
      <c r="S84" s="29"/>
      <c r="T84" s="73"/>
      <c r="U84" s="29"/>
      <c r="V84" s="70"/>
      <c r="W84" s="79"/>
      <c r="X84" s="76"/>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48" t="str">
        <f t="shared" si="50"/>
        <v/>
      </c>
      <c r="BD84" s="20" t="s">
        <v>5</v>
      </c>
    </row>
    <row r="85" spans="1:56" s="18" customFormat="1" ht="25.5" x14ac:dyDescent="0.2">
      <c r="A85" s="46">
        <v>75</v>
      </c>
      <c r="B85" s="47" t="str">
        <f t="shared" si="27"/>
        <v/>
      </c>
      <c r="C85" s="83"/>
      <c r="D85" s="29"/>
      <c r="E85" s="86"/>
      <c r="F85" s="86"/>
      <c r="G85" s="29"/>
      <c r="H85" s="30"/>
      <c r="I85" s="29"/>
      <c r="J85" s="30"/>
      <c r="K85" s="30"/>
      <c r="L85" s="30"/>
      <c r="M85" s="44"/>
      <c r="N85" s="30"/>
      <c r="O85" s="44"/>
      <c r="P85" s="30"/>
      <c r="Q85" s="29"/>
      <c r="R85" s="29"/>
      <c r="S85" s="29"/>
      <c r="T85" s="73"/>
      <c r="U85" s="29"/>
      <c r="V85" s="70"/>
      <c r="W85" s="79"/>
      <c r="X85" s="76"/>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48" t="str">
        <f t="shared" si="50"/>
        <v/>
      </c>
      <c r="BD85" s="20" t="s">
        <v>5</v>
      </c>
    </row>
    <row r="86" spans="1:56" s="18" customFormat="1" ht="25.5" x14ac:dyDescent="0.2">
      <c r="A86" s="46">
        <v>76</v>
      </c>
      <c r="B86" s="47" t="str">
        <f t="shared" si="27"/>
        <v/>
      </c>
      <c r="C86" s="83"/>
      <c r="D86" s="29"/>
      <c r="E86" s="86"/>
      <c r="F86" s="86"/>
      <c r="G86" s="29"/>
      <c r="H86" s="30"/>
      <c r="I86" s="29"/>
      <c r="J86" s="30"/>
      <c r="K86" s="30"/>
      <c r="L86" s="30"/>
      <c r="M86" s="44"/>
      <c r="N86" s="30"/>
      <c r="O86" s="44"/>
      <c r="P86" s="30"/>
      <c r="Q86" s="29"/>
      <c r="R86" s="29"/>
      <c r="S86" s="29"/>
      <c r="T86" s="73"/>
      <c r="U86" s="29"/>
      <c r="V86" s="70"/>
      <c r="W86" s="79"/>
      <c r="X86" s="76"/>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48" t="str">
        <f t="shared" si="50"/>
        <v/>
      </c>
      <c r="BD86" s="20" t="s">
        <v>5</v>
      </c>
    </row>
    <row r="87" spans="1:56" s="18" customFormat="1" ht="25.5" x14ac:dyDescent="0.2">
      <c r="A87" s="46">
        <v>77</v>
      </c>
      <c r="B87" s="47" t="str">
        <f t="shared" si="27"/>
        <v/>
      </c>
      <c r="C87" s="83"/>
      <c r="D87" s="29"/>
      <c r="E87" s="86"/>
      <c r="F87" s="86"/>
      <c r="G87" s="29"/>
      <c r="H87" s="30"/>
      <c r="I87" s="29"/>
      <c r="J87" s="30"/>
      <c r="K87" s="30"/>
      <c r="L87" s="30"/>
      <c r="M87" s="44"/>
      <c r="N87" s="30"/>
      <c r="O87" s="44"/>
      <c r="P87" s="30"/>
      <c r="Q87" s="29"/>
      <c r="R87" s="29"/>
      <c r="S87" s="29"/>
      <c r="T87" s="73"/>
      <c r="U87" s="29"/>
      <c r="V87" s="70"/>
      <c r="W87" s="79"/>
      <c r="X87" s="76"/>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48" t="str">
        <f t="shared" si="50"/>
        <v/>
      </c>
      <c r="BD87" s="20" t="s">
        <v>5</v>
      </c>
    </row>
    <row r="88" spans="1:56" s="18" customFormat="1" ht="25.5" x14ac:dyDescent="0.2">
      <c r="A88" s="46">
        <v>78</v>
      </c>
      <c r="B88" s="47" t="str">
        <f t="shared" si="27"/>
        <v/>
      </c>
      <c r="C88" s="83"/>
      <c r="D88" s="29"/>
      <c r="E88" s="86"/>
      <c r="F88" s="86"/>
      <c r="G88" s="29"/>
      <c r="H88" s="30"/>
      <c r="I88" s="29"/>
      <c r="J88" s="30"/>
      <c r="K88" s="30"/>
      <c r="L88" s="30"/>
      <c r="M88" s="44"/>
      <c r="N88" s="30"/>
      <c r="O88" s="44"/>
      <c r="P88" s="30"/>
      <c r="Q88" s="29"/>
      <c r="R88" s="29"/>
      <c r="S88" s="29"/>
      <c r="T88" s="73"/>
      <c r="U88" s="29"/>
      <c r="V88" s="70"/>
      <c r="W88" s="79"/>
      <c r="X88" s="76"/>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48" t="str">
        <f t="shared" si="50"/>
        <v/>
      </c>
      <c r="BD88" s="20" t="s">
        <v>5</v>
      </c>
    </row>
    <row r="89" spans="1:56" s="18" customFormat="1" ht="25.5" x14ac:dyDescent="0.2">
      <c r="A89" s="46">
        <v>79</v>
      </c>
      <c r="B89" s="47" t="str">
        <f t="shared" si="27"/>
        <v/>
      </c>
      <c r="C89" s="83"/>
      <c r="D89" s="29"/>
      <c r="E89" s="86"/>
      <c r="F89" s="86"/>
      <c r="G89" s="29"/>
      <c r="H89" s="30"/>
      <c r="I89" s="29"/>
      <c r="J89" s="30"/>
      <c r="K89" s="30"/>
      <c r="L89" s="30"/>
      <c r="M89" s="44"/>
      <c r="N89" s="30"/>
      <c r="O89" s="44"/>
      <c r="P89" s="30"/>
      <c r="Q89" s="29"/>
      <c r="R89" s="29"/>
      <c r="S89" s="29"/>
      <c r="T89" s="73"/>
      <c r="U89" s="29"/>
      <c r="V89" s="70"/>
      <c r="W89" s="79"/>
      <c r="X89" s="76"/>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48" t="str">
        <f t="shared" si="50"/>
        <v/>
      </c>
      <c r="BD89" s="20" t="s">
        <v>5</v>
      </c>
    </row>
    <row r="90" spans="1:56" s="18" customFormat="1" ht="25.5" x14ac:dyDescent="0.2">
      <c r="A90" s="46">
        <v>80</v>
      </c>
      <c r="B90" s="47" t="str">
        <f t="shared" si="27"/>
        <v/>
      </c>
      <c r="C90" s="83"/>
      <c r="D90" s="29"/>
      <c r="E90" s="86"/>
      <c r="F90" s="86"/>
      <c r="G90" s="29"/>
      <c r="H90" s="30"/>
      <c r="I90" s="29"/>
      <c r="J90" s="30"/>
      <c r="K90" s="30"/>
      <c r="L90" s="30"/>
      <c r="M90" s="44"/>
      <c r="N90" s="30"/>
      <c r="O90" s="44"/>
      <c r="P90" s="30"/>
      <c r="Q90" s="29"/>
      <c r="R90" s="29"/>
      <c r="S90" s="29"/>
      <c r="T90" s="73"/>
      <c r="U90" s="29"/>
      <c r="V90" s="70"/>
      <c r="W90" s="79"/>
      <c r="X90" s="76"/>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48" t="str">
        <f t="shared" si="50"/>
        <v/>
      </c>
      <c r="BD90" s="20" t="s">
        <v>5</v>
      </c>
    </row>
    <row r="91" spans="1:56" s="18" customFormat="1" ht="25.5" x14ac:dyDescent="0.2">
      <c r="A91" s="46">
        <v>81</v>
      </c>
      <c r="B91" s="47" t="str">
        <f t="shared" si="27"/>
        <v/>
      </c>
      <c r="C91" s="83"/>
      <c r="D91" s="29"/>
      <c r="E91" s="86"/>
      <c r="F91" s="86"/>
      <c r="G91" s="29"/>
      <c r="H91" s="30"/>
      <c r="I91" s="29"/>
      <c r="J91" s="30"/>
      <c r="K91" s="30"/>
      <c r="L91" s="30"/>
      <c r="M91" s="44"/>
      <c r="N91" s="30"/>
      <c r="O91" s="44"/>
      <c r="P91" s="30"/>
      <c r="Q91" s="29"/>
      <c r="R91" s="29"/>
      <c r="S91" s="29"/>
      <c r="T91" s="73"/>
      <c r="U91" s="29"/>
      <c r="V91" s="70"/>
      <c r="W91" s="79"/>
      <c r="X91" s="76"/>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48" t="str">
        <f t="shared" si="50"/>
        <v/>
      </c>
      <c r="BD91" s="20" t="s">
        <v>5</v>
      </c>
    </row>
    <row r="92" spans="1:56" s="18" customFormat="1" ht="25.5" x14ac:dyDescent="0.2">
      <c r="A92" s="46">
        <v>82</v>
      </c>
      <c r="B92" s="47" t="str">
        <f t="shared" si="27"/>
        <v/>
      </c>
      <c r="C92" s="83"/>
      <c r="D92" s="29"/>
      <c r="E92" s="86"/>
      <c r="F92" s="86"/>
      <c r="G92" s="29"/>
      <c r="H92" s="30"/>
      <c r="I92" s="29"/>
      <c r="J92" s="30"/>
      <c r="K92" s="30"/>
      <c r="L92" s="30"/>
      <c r="M92" s="44"/>
      <c r="N92" s="30"/>
      <c r="O92" s="44"/>
      <c r="P92" s="30"/>
      <c r="Q92" s="29"/>
      <c r="R92" s="29"/>
      <c r="S92" s="29"/>
      <c r="T92" s="73"/>
      <c r="U92" s="29"/>
      <c r="V92" s="70"/>
      <c r="W92" s="79"/>
      <c r="X92" s="76"/>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48" t="str">
        <f t="shared" si="50"/>
        <v/>
      </c>
      <c r="BD92" s="20" t="s">
        <v>5</v>
      </c>
    </row>
    <row r="93" spans="1:56" s="18" customFormat="1" ht="25.5" x14ac:dyDescent="0.2">
      <c r="A93" s="46">
        <v>83</v>
      </c>
      <c r="B93" s="47" t="str">
        <f t="shared" si="27"/>
        <v/>
      </c>
      <c r="C93" s="83"/>
      <c r="D93" s="29"/>
      <c r="E93" s="86"/>
      <c r="F93" s="86"/>
      <c r="G93" s="29"/>
      <c r="H93" s="30"/>
      <c r="I93" s="29"/>
      <c r="J93" s="30"/>
      <c r="K93" s="30"/>
      <c r="L93" s="30"/>
      <c r="M93" s="44"/>
      <c r="N93" s="30"/>
      <c r="O93" s="44"/>
      <c r="P93" s="30"/>
      <c r="Q93" s="29"/>
      <c r="R93" s="29"/>
      <c r="S93" s="29"/>
      <c r="T93" s="73"/>
      <c r="U93" s="29"/>
      <c r="V93" s="70"/>
      <c r="W93" s="79"/>
      <c r="X93" s="76"/>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48" t="str">
        <f t="shared" si="50"/>
        <v/>
      </c>
      <c r="BD93" s="20" t="s">
        <v>5</v>
      </c>
    </row>
    <row r="94" spans="1:56" s="18" customFormat="1" ht="25.5" x14ac:dyDescent="0.2">
      <c r="A94" s="46">
        <v>84</v>
      </c>
      <c r="B94" s="47" t="str">
        <f t="shared" si="27"/>
        <v/>
      </c>
      <c r="C94" s="83"/>
      <c r="D94" s="29"/>
      <c r="E94" s="86"/>
      <c r="F94" s="86"/>
      <c r="G94" s="29"/>
      <c r="H94" s="30"/>
      <c r="I94" s="29"/>
      <c r="J94" s="30"/>
      <c r="K94" s="30"/>
      <c r="L94" s="30"/>
      <c r="M94" s="44"/>
      <c r="N94" s="30"/>
      <c r="O94" s="44"/>
      <c r="P94" s="30"/>
      <c r="Q94" s="29"/>
      <c r="R94" s="29"/>
      <c r="S94" s="29"/>
      <c r="T94" s="73"/>
      <c r="U94" s="29"/>
      <c r="V94" s="70"/>
      <c r="W94" s="79"/>
      <c r="X94" s="76"/>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48" t="str">
        <f t="shared" si="50"/>
        <v/>
      </c>
      <c r="BD94" s="20" t="s">
        <v>5</v>
      </c>
    </row>
    <row r="95" spans="1:56" s="18" customFormat="1" ht="25.5" x14ac:dyDescent="0.2">
      <c r="A95" s="46">
        <v>85</v>
      </c>
      <c r="B95" s="47" t="str">
        <f t="shared" si="27"/>
        <v/>
      </c>
      <c r="C95" s="83"/>
      <c r="D95" s="29"/>
      <c r="E95" s="86"/>
      <c r="F95" s="86"/>
      <c r="G95" s="29"/>
      <c r="H95" s="30"/>
      <c r="I95" s="29"/>
      <c r="J95" s="30"/>
      <c r="K95" s="30"/>
      <c r="L95" s="30"/>
      <c r="M95" s="44"/>
      <c r="N95" s="30"/>
      <c r="O95" s="44"/>
      <c r="P95" s="30"/>
      <c r="Q95" s="29"/>
      <c r="R95" s="29"/>
      <c r="S95" s="29"/>
      <c r="T95" s="73"/>
      <c r="U95" s="29"/>
      <c r="V95" s="70"/>
      <c r="W95" s="79"/>
      <c r="X95" s="76"/>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48" t="str">
        <f t="shared" si="50"/>
        <v/>
      </c>
      <c r="BD95" s="20" t="s">
        <v>5</v>
      </c>
    </row>
    <row r="96" spans="1:56" s="18" customFormat="1" ht="25.5" x14ac:dyDescent="0.2">
      <c r="A96" s="46">
        <v>86</v>
      </c>
      <c r="B96" s="47" t="str">
        <f t="shared" si="27"/>
        <v/>
      </c>
      <c r="C96" s="83"/>
      <c r="D96" s="29"/>
      <c r="E96" s="86"/>
      <c r="F96" s="86"/>
      <c r="G96" s="29"/>
      <c r="H96" s="30"/>
      <c r="I96" s="29"/>
      <c r="J96" s="30"/>
      <c r="K96" s="30"/>
      <c r="L96" s="30"/>
      <c r="M96" s="44"/>
      <c r="N96" s="30"/>
      <c r="O96" s="44"/>
      <c r="P96" s="30"/>
      <c r="Q96" s="29"/>
      <c r="R96" s="29"/>
      <c r="S96" s="29"/>
      <c r="T96" s="73"/>
      <c r="U96" s="29"/>
      <c r="V96" s="70"/>
      <c r="W96" s="79"/>
      <c r="X96" s="76"/>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48" t="str">
        <f t="shared" si="50"/>
        <v/>
      </c>
      <c r="BD96" s="20" t="s">
        <v>5</v>
      </c>
    </row>
    <row r="97" spans="1:56" s="18" customFormat="1" ht="25.5" x14ac:dyDescent="0.2">
      <c r="A97" s="46">
        <v>87</v>
      </c>
      <c r="B97" s="47" t="str">
        <f t="shared" si="27"/>
        <v/>
      </c>
      <c r="C97" s="83"/>
      <c r="D97" s="29"/>
      <c r="E97" s="86"/>
      <c r="F97" s="86"/>
      <c r="G97" s="29"/>
      <c r="H97" s="30"/>
      <c r="I97" s="29"/>
      <c r="J97" s="30"/>
      <c r="K97" s="30"/>
      <c r="L97" s="30"/>
      <c r="M97" s="44"/>
      <c r="N97" s="30"/>
      <c r="O97" s="44"/>
      <c r="P97" s="30"/>
      <c r="Q97" s="29"/>
      <c r="R97" s="29"/>
      <c r="S97" s="29"/>
      <c r="T97" s="73"/>
      <c r="U97" s="29"/>
      <c r="V97" s="70"/>
      <c r="W97" s="79"/>
      <c r="X97" s="76"/>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48" t="str">
        <f t="shared" si="50"/>
        <v/>
      </c>
      <c r="BD97" s="20" t="s">
        <v>5</v>
      </c>
    </row>
    <row r="98" spans="1:56" s="18" customFormat="1" ht="25.5" x14ac:dyDescent="0.2">
      <c r="A98" s="46">
        <v>88</v>
      </c>
      <c r="B98" s="47" t="str">
        <f t="shared" si="27"/>
        <v/>
      </c>
      <c r="C98" s="83"/>
      <c r="D98" s="29"/>
      <c r="E98" s="86"/>
      <c r="F98" s="86"/>
      <c r="G98" s="29"/>
      <c r="H98" s="30"/>
      <c r="I98" s="29"/>
      <c r="J98" s="30"/>
      <c r="K98" s="30"/>
      <c r="L98" s="30"/>
      <c r="M98" s="44"/>
      <c r="N98" s="30"/>
      <c r="O98" s="44"/>
      <c r="P98" s="30"/>
      <c r="Q98" s="29"/>
      <c r="R98" s="29"/>
      <c r="S98" s="29"/>
      <c r="T98" s="73"/>
      <c r="U98" s="29"/>
      <c r="V98" s="70"/>
      <c r="W98" s="79"/>
      <c r="X98" s="76"/>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48" t="str">
        <f t="shared" si="50"/>
        <v/>
      </c>
      <c r="BD98" s="20" t="s">
        <v>5</v>
      </c>
    </row>
    <row r="99" spans="1:56" s="18" customFormat="1" ht="25.5" x14ac:dyDescent="0.2">
      <c r="A99" s="46">
        <v>89</v>
      </c>
      <c r="B99" s="47" t="str">
        <f t="shared" si="27"/>
        <v/>
      </c>
      <c r="C99" s="83"/>
      <c r="D99" s="29"/>
      <c r="E99" s="86"/>
      <c r="F99" s="86"/>
      <c r="G99" s="29"/>
      <c r="H99" s="30"/>
      <c r="I99" s="29"/>
      <c r="J99" s="30"/>
      <c r="K99" s="30"/>
      <c r="L99" s="30"/>
      <c r="M99" s="44"/>
      <c r="N99" s="30"/>
      <c r="O99" s="44"/>
      <c r="P99" s="30"/>
      <c r="Q99" s="29"/>
      <c r="R99" s="29"/>
      <c r="S99" s="29"/>
      <c r="T99" s="73"/>
      <c r="U99" s="29"/>
      <c r="V99" s="70"/>
      <c r="W99" s="79"/>
      <c r="X99" s="76"/>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48" t="str">
        <f t="shared" si="50"/>
        <v/>
      </c>
      <c r="BD99" s="20" t="s">
        <v>5</v>
      </c>
    </row>
    <row r="100" spans="1:56" s="18" customFormat="1" ht="25.5" x14ac:dyDescent="0.2">
      <c r="A100" s="46">
        <v>90</v>
      </c>
      <c r="B100" s="47" t="str">
        <f t="shared" si="27"/>
        <v/>
      </c>
      <c r="C100" s="83"/>
      <c r="D100" s="29"/>
      <c r="E100" s="86"/>
      <c r="F100" s="86"/>
      <c r="G100" s="29"/>
      <c r="H100" s="30"/>
      <c r="I100" s="29"/>
      <c r="J100" s="30"/>
      <c r="K100" s="30"/>
      <c r="L100" s="30"/>
      <c r="M100" s="44"/>
      <c r="N100" s="30"/>
      <c r="O100" s="44"/>
      <c r="P100" s="30"/>
      <c r="Q100" s="29"/>
      <c r="R100" s="29"/>
      <c r="S100" s="29"/>
      <c r="T100" s="73"/>
      <c r="U100" s="29"/>
      <c r="V100" s="70"/>
      <c r="W100" s="79"/>
      <c r="X100" s="76"/>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48" t="str">
        <f t="shared" si="50"/>
        <v/>
      </c>
      <c r="BD100" s="20" t="s">
        <v>5</v>
      </c>
    </row>
    <row r="101" spans="1:56" s="18" customFormat="1" ht="25.5" x14ac:dyDescent="0.2">
      <c r="A101" s="46">
        <v>91</v>
      </c>
      <c r="B101" s="47" t="str">
        <f t="shared" si="27"/>
        <v/>
      </c>
      <c r="C101" s="83"/>
      <c r="D101" s="29"/>
      <c r="E101" s="86"/>
      <c r="F101" s="86"/>
      <c r="G101" s="29"/>
      <c r="H101" s="30"/>
      <c r="I101" s="29"/>
      <c r="J101" s="30"/>
      <c r="K101" s="30"/>
      <c r="L101" s="30"/>
      <c r="M101" s="44"/>
      <c r="N101" s="30"/>
      <c r="O101" s="44"/>
      <c r="P101" s="30"/>
      <c r="Q101" s="29"/>
      <c r="R101" s="29"/>
      <c r="S101" s="29"/>
      <c r="T101" s="73"/>
      <c r="U101" s="29"/>
      <c r="V101" s="70"/>
      <c r="W101" s="79"/>
      <c r="X101" s="76"/>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48" t="str">
        <f t="shared" si="50"/>
        <v/>
      </c>
      <c r="BD101" s="20" t="s">
        <v>5</v>
      </c>
    </row>
    <row r="102" spans="1:56" s="18" customFormat="1" ht="25.5" x14ac:dyDescent="0.2">
      <c r="A102" s="46">
        <v>92</v>
      </c>
      <c r="B102" s="47" t="str">
        <f t="shared" si="27"/>
        <v/>
      </c>
      <c r="C102" s="83"/>
      <c r="D102" s="29"/>
      <c r="E102" s="86"/>
      <c r="F102" s="86"/>
      <c r="G102" s="29"/>
      <c r="H102" s="30"/>
      <c r="I102" s="29"/>
      <c r="J102" s="30"/>
      <c r="K102" s="30"/>
      <c r="L102" s="30"/>
      <c r="M102" s="44"/>
      <c r="N102" s="30"/>
      <c r="O102" s="44"/>
      <c r="P102" s="30"/>
      <c r="Q102" s="29"/>
      <c r="R102" s="29"/>
      <c r="S102" s="29"/>
      <c r="T102" s="73"/>
      <c r="U102" s="29"/>
      <c r="V102" s="70"/>
      <c r="W102" s="79"/>
      <c r="X102" s="76"/>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48" t="str">
        <f t="shared" si="50"/>
        <v/>
      </c>
      <c r="BD102" s="20" t="s">
        <v>5</v>
      </c>
    </row>
    <row r="103" spans="1:56" s="18" customFormat="1" ht="25.5" x14ac:dyDescent="0.2">
      <c r="A103" s="46">
        <v>93</v>
      </c>
      <c r="B103" s="47" t="str">
        <f t="shared" si="27"/>
        <v/>
      </c>
      <c r="C103" s="83"/>
      <c r="D103" s="29"/>
      <c r="E103" s="86"/>
      <c r="F103" s="86"/>
      <c r="G103" s="29"/>
      <c r="H103" s="30"/>
      <c r="I103" s="29"/>
      <c r="J103" s="30"/>
      <c r="K103" s="30"/>
      <c r="L103" s="30"/>
      <c r="M103" s="44"/>
      <c r="N103" s="30"/>
      <c r="O103" s="44"/>
      <c r="P103" s="30"/>
      <c r="Q103" s="29"/>
      <c r="R103" s="29"/>
      <c r="S103" s="29"/>
      <c r="T103" s="73"/>
      <c r="U103" s="29"/>
      <c r="V103" s="70"/>
      <c r="W103" s="79"/>
      <c r="X103" s="76"/>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48" t="str">
        <f t="shared" si="50"/>
        <v/>
      </c>
      <c r="BD103" s="20" t="s">
        <v>5</v>
      </c>
    </row>
    <row r="104" spans="1:56" s="18" customFormat="1" ht="25.5" x14ac:dyDescent="0.2">
      <c r="A104" s="46">
        <v>94</v>
      </c>
      <c r="B104" s="47" t="str">
        <f t="shared" si="27"/>
        <v/>
      </c>
      <c r="C104" s="83"/>
      <c r="D104" s="29"/>
      <c r="E104" s="86"/>
      <c r="F104" s="86"/>
      <c r="G104" s="29"/>
      <c r="H104" s="30"/>
      <c r="I104" s="29"/>
      <c r="J104" s="30"/>
      <c r="K104" s="30"/>
      <c r="L104" s="30"/>
      <c r="M104" s="44"/>
      <c r="N104" s="30"/>
      <c r="O104" s="44"/>
      <c r="P104" s="30"/>
      <c r="Q104" s="29"/>
      <c r="R104" s="29"/>
      <c r="S104" s="29"/>
      <c r="T104" s="73"/>
      <c r="U104" s="29"/>
      <c r="V104" s="70"/>
      <c r="W104" s="79"/>
      <c r="X104" s="76"/>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48" t="str">
        <f t="shared" si="50"/>
        <v/>
      </c>
      <c r="BD104" s="20" t="s">
        <v>5</v>
      </c>
    </row>
    <row r="105" spans="1:56" s="18" customFormat="1" ht="25.5" x14ac:dyDescent="0.2">
      <c r="A105" s="46">
        <v>95</v>
      </c>
      <c r="B105" s="47" t="str">
        <f t="shared" si="27"/>
        <v/>
      </c>
      <c r="C105" s="83"/>
      <c r="D105" s="29"/>
      <c r="E105" s="86"/>
      <c r="F105" s="86"/>
      <c r="G105" s="29"/>
      <c r="H105" s="30"/>
      <c r="I105" s="29"/>
      <c r="J105" s="30"/>
      <c r="K105" s="30"/>
      <c r="L105" s="30"/>
      <c r="M105" s="44"/>
      <c r="N105" s="30"/>
      <c r="O105" s="44"/>
      <c r="P105" s="30"/>
      <c r="Q105" s="29"/>
      <c r="R105" s="29"/>
      <c r="S105" s="29"/>
      <c r="T105" s="73"/>
      <c r="U105" s="29"/>
      <c r="V105" s="70"/>
      <c r="W105" s="79"/>
      <c r="X105" s="76"/>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48" t="str">
        <f t="shared" si="50"/>
        <v/>
      </c>
      <c r="BD105" s="20" t="s">
        <v>5</v>
      </c>
    </row>
    <row r="106" spans="1:56" s="18" customFormat="1" ht="25.5" x14ac:dyDescent="0.2">
      <c r="A106" s="46">
        <v>96</v>
      </c>
      <c r="B106" s="47" t="str">
        <f t="shared" si="27"/>
        <v/>
      </c>
      <c r="C106" s="83"/>
      <c r="D106" s="29"/>
      <c r="E106" s="86"/>
      <c r="F106" s="86"/>
      <c r="G106" s="29"/>
      <c r="H106" s="30"/>
      <c r="I106" s="29"/>
      <c r="J106" s="30"/>
      <c r="K106" s="30"/>
      <c r="L106" s="30"/>
      <c r="M106" s="44"/>
      <c r="N106" s="30"/>
      <c r="O106" s="44"/>
      <c r="P106" s="30"/>
      <c r="Q106" s="29"/>
      <c r="R106" s="29"/>
      <c r="S106" s="29"/>
      <c r="T106" s="73"/>
      <c r="U106" s="29"/>
      <c r="V106" s="70"/>
      <c r="W106" s="79"/>
      <c r="X106" s="76"/>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48" t="str">
        <f t="shared" si="50"/>
        <v/>
      </c>
      <c r="BD106" s="20" t="s">
        <v>5</v>
      </c>
    </row>
    <row r="107" spans="1:56" s="18" customFormat="1" ht="25.5" x14ac:dyDescent="0.2">
      <c r="A107" s="46">
        <v>97</v>
      </c>
      <c r="B107" s="47" t="str">
        <f t="shared" si="27"/>
        <v/>
      </c>
      <c r="C107" s="83"/>
      <c r="D107" s="29"/>
      <c r="E107" s="86"/>
      <c r="F107" s="86"/>
      <c r="G107" s="29"/>
      <c r="H107" s="30"/>
      <c r="I107" s="29"/>
      <c r="J107" s="30"/>
      <c r="K107" s="30"/>
      <c r="L107" s="30"/>
      <c r="M107" s="44"/>
      <c r="N107" s="30"/>
      <c r="O107" s="44"/>
      <c r="P107" s="30"/>
      <c r="Q107" s="29"/>
      <c r="R107" s="29"/>
      <c r="S107" s="29"/>
      <c r="T107" s="73"/>
      <c r="U107" s="29"/>
      <c r="V107" s="70"/>
      <c r="W107" s="79"/>
      <c r="X107" s="76"/>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48" t="str">
        <f t="shared" si="50"/>
        <v/>
      </c>
      <c r="BD107" s="20" t="s">
        <v>5</v>
      </c>
    </row>
    <row r="108" spans="1:56" s="18" customFormat="1" ht="25.5" x14ac:dyDescent="0.2">
      <c r="A108" s="46">
        <v>98</v>
      </c>
      <c r="B108" s="47" t="str">
        <f t="shared" si="27"/>
        <v/>
      </c>
      <c r="C108" s="83"/>
      <c r="D108" s="29"/>
      <c r="E108" s="86"/>
      <c r="F108" s="86"/>
      <c r="G108" s="29"/>
      <c r="H108" s="30"/>
      <c r="I108" s="29"/>
      <c r="J108" s="30"/>
      <c r="K108" s="30"/>
      <c r="L108" s="30"/>
      <c r="M108" s="44"/>
      <c r="N108" s="30"/>
      <c r="O108" s="44"/>
      <c r="P108" s="30"/>
      <c r="Q108" s="29"/>
      <c r="R108" s="29"/>
      <c r="S108" s="29"/>
      <c r="T108" s="73"/>
      <c r="U108" s="29"/>
      <c r="V108" s="70"/>
      <c r="W108" s="79"/>
      <c r="X108" s="76"/>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48" t="str">
        <f t="shared" si="50"/>
        <v/>
      </c>
      <c r="BD108" s="20" t="s">
        <v>5</v>
      </c>
    </row>
    <row r="109" spans="1:56" s="18" customFormat="1" ht="25.5" x14ac:dyDescent="0.2">
      <c r="A109" s="46">
        <v>99</v>
      </c>
      <c r="B109" s="47" t="str">
        <f t="shared" si="27"/>
        <v/>
      </c>
      <c r="C109" s="83"/>
      <c r="D109" s="29"/>
      <c r="E109" s="86"/>
      <c r="F109" s="86"/>
      <c r="G109" s="29"/>
      <c r="H109" s="30"/>
      <c r="I109" s="29"/>
      <c r="J109" s="30"/>
      <c r="K109" s="30"/>
      <c r="L109" s="30"/>
      <c r="M109" s="44"/>
      <c r="N109" s="30"/>
      <c r="O109" s="44"/>
      <c r="P109" s="30"/>
      <c r="Q109" s="29"/>
      <c r="R109" s="29"/>
      <c r="S109" s="29"/>
      <c r="T109" s="73"/>
      <c r="U109" s="29"/>
      <c r="V109" s="70"/>
      <c r="W109" s="79"/>
      <c r="X109" s="76"/>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48" t="str">
        <f t="shared" si="50"/>
        <v/>
      </c>
      <c r="BD109" s="20" t="s">
        <v>5</v>
      </c>
    </row>
    <row r="110" spans="1:56" s="18" customFormat="1" ht="26.25" thickBot="1" x14ac:dyDescent="0.25">
      <c r="A110" s="46">
        <v>100</v>
      </c>
      <c r="B110" s="47" t="str">
        <f t="shared" ref="B110" si="51">IF(COUNTIF(Z110:AU110,"")=No_of_Columns,"",IF(COUNTIF(Z110:AU110,"ok")=No_of_Columns,"ok","Error"))</f>
        <v/>
      </c>
      <c r="C110" s="84"/>
      <c r="D110" s="31"/>
      <c r="E110" s="87"/>
      <c r="F110" s="87"/>
      <c r="G110" s="31"/>
      <c r="H110" s="32"/>
      <c r="I110" s="31"/>
      <c r="J110" s="32"/>
      <c r="K110" s="32"/>
      <c r="L110" s="32"/>
      <c r="M110" s="45"/>
      <c r="N110" s="32"/>
      <c r="O110" s="45"/>
      <c r="P110" s="32"/>
      <c r="Q110" s="31"/>
      <c r="R110" s="31"/>
      <c r="S110" s="31"/>
      <c r="T110" s="74"/>
      <c r="U110" s="31"/>
      <c r="V110" s="71"/>
      <c r="W110" s="80"/>
      <c r="X110" s="77"/>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si="42"/>
        <v/>
      </c>
      <c r="AO110" s="16" t="str">
        <f t="shared" ref="AO110" si="64">IF(COUNTA($C110:$X110)=0,"",IF(H110="d","ok",IF(ISBLANK($R110),"Empty cell",IF(ISNUMBER($R110),IF($R110&gt;0,"ok","Entry should be greater than 0"),"Entry should be a number"))))</f>
        <v/>
      </c>
      <c r="AP110" s="16" t="str">
        <f t="shared" ref="AP110" si="65">IF(COUNTA($C110:$X110)=0,"",IF(H110="d","ok",IF(ISBLANK(S110),"Empty cell",IF(S110="yes","ok",IF(S110="y","ok",IF(S110="no","ok",IF(S110="n","ok","Entry should be either 'yes', 'y', 'no' or 'n'")))))))</f>
        <v/>
      </c>
      <c r="AQ110" s="16" t="str">
        <f t="shared" ref="AQ110" si="66">IF(COUNTA($C110:$X110)=0,"",IF(H110="d","ok",IF(ISBLANK($T110),"Empty cell",IF(OR(T110=1,T110=3),"ok","Entry should be '1' or '3'"))))</f>
        <v/>
      </c>
      <c r="AR110" s="16" t="str">
        <f t="shared" ref="AR110" si="67">IF(COUNTA($C110:$X110)=0,"","ok")</f>
        <v/>
      </c>
      <c r="AS110" s="16" t="str">
        <f t="shared" ref="AS110" si="68">IF(COUNTA($C110:$X110)=0,"",IF(H110="d","ok",IF(ISBLANK($V110),"Empty cell",IF(ISNUMBER($V110),IF($V110&gt;=1,IF($V110&gt;100,"Entry should be a percentage less than or equal to 100","ok"),"Entry should be a percentage greater than 0"),"Entry should be a number"))))</f>
        <v/>
      </c>
      <c r="AT110" s="16" t="str">
        <f t="shared" ref="AT110" si="69">IF(COUNTA($C110:$X110)=0,"","ok")</f>
        <v/>
      </c>
      <c r="AU110" s="16" t="str">
        <f t="shared" ref="AU110" si="70">IF(COUNTA($C110:$X110)=0,"","ok")</f>
        <v/>
      </c>
      <c r="AV110" s="17"/>
      <c r="AZ110" s="19"/>
      <c r="BA110" s="19"/>
      <c r="BB110" s="48" t="str">
        <f t="shared" ref="BB110" si="71">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5">
    <mergeCell ref="B1:G1"/>
    <mergeCell ref="AP5:AS5"/>
    <mergeCell ref="AL5:AO5"/>
    <mergeCell ref="AI5:AK5"/>
    <mergeCell ref="AE5:AH5"/>
    <mergeCell ref="Z5:AC5"/>
    <mergeCell ref="F5:I5"/>
    <mergeCell ref="L1:P5"/>
    <mergeCell ref="F9:F10"/>
    <mergeCell ref="Q9:Q10"/>
    <mergeCell ref="E9:E10"/>
    <mergeCell ref="AB9:AB10"/>
    <mergeCell ref="AT9:AT10"/>
    <mergeCell ref="AM9:AM10"/>
    <mergeCell ref="G9:G10"/>
    <mergeCell ref="AN9:AN10"/>
    <mergeCell ref="T9:T10"/>
    <mergeCell ref="AQ9:AQ10"/>
    <mergeCell ref="U9:U10"/>
    <mergeCell ref="W9:W10"/>
    <mergeCell ref="I9:I10"/>
    <mergeCell ref="V9:V10"/>
    <mergeCell ref="AA9:AA10"/>
    <mergeCell ref="H9:H10"/>
    <mergeCell ref="AY10:AZ10"/>
    <mergeCell ref="R9:R10"/>
    <mergeCell ref="X9:X10"/>
    <mergeCell ref="Z9:Z10"/>
    <mergeCell ref="AC9:AC10"/>
    <mergeCell ref="AD9:AD10"/>
    <mergeCell ref="AI9:AI10"/>
    <mergeCell ref="AR9:AR10"/>
    <mergeCell ref="AJ9:AJ10"/>
    <mergeCell ref="AK9:AK10"/>
    <mergeCell ref="AE9:AE10"/>
    <mergeCell ref="AF9:AF10"/>
    <mergeCell ref="AU9:AU10"/>
    <mergeCell ref="AO9:AO10"/>
    <mergeCell ref="AP9:AP10"/>
    <mergeCell ref="AL9:AL10"/>
    <mergeCell ref="AS9:AS10"/>
    <mergeCell ref="B3:C3"/>
    <mergeCell ref="H3:I3"/>
    <mergeCell ref="A9:A10"/>
    <mergeCell ref="C9:C10"/>
    <mergeCell ref="B9:B10"/>
    <mergeCell ref="P9:P10"/>
    <mergeCell ref="O9:O10"/>
    <mergeCell ref="N9:N10"/>
    <mergeCell ref="S9:S10"/>
    <mergeCell ref="D9:D10"/>
    <mergeCell ref="AH9:AH10"/>
    <mergeCell ref="L9:L10"/>
    <mergeCell ref="M9:M10"/>
    <mergeCell ref="K9:K10"/>
  </mergeCells>
  <phoneticPr fontId="0" type="noConversion"/>
  <conditionalFormatting sqref="B11:B110">
    <cfRule type="cellIs" dxfId="13" priority="87" stopIfTrue="1" operator="equal">
      <formula>"ok"</formula>
    </cfRule>
    <cfRule type="cellIs" dxfId="12" priority="88" stopIfTrue="1" operator="equal">
      <formula>"Error"</formula>
    </cfRule>
  </conditionalFormatting>
  <conditionalFormatting sqref="Z11:AM110 AO11:AU110">
    <cfRule type="cellIs" dxfId="11" priority="73" stopIfTrue="1" operator="equal">
      <formula>"ok"</formula>
    </cfRule>
    <cfRule type="cellIs" dxfId="10" priority="74" stopIfTrue="1" operator="equal">
      <formula>""</formula>
    </cfRule>
  </conditionalFormatting>
  <conditionalFormatting sqref="H3">
    <cfRule type="cellIs" dxfId="9" priority="49" stopIfTrue="1" operator="equal">
      <formula>"Error"</formula>
    </cfRule>
    <cfRule type="cellIs" dxfId="8" priority="51" stopIfTrue="1" operator="equal">
      <formula>"OK"</formula>
    </cfRule>
  </conditionalFormatting>
  <conditionalFormatting sqref="E3">
    <cfRule type="cellIs" dxfId="7" priority="47" stopIfTrue="1" operator="equal">
      <formula>"Error"</formula>
    </cfRule>
    <cfRule type="cellIs" dxfId="6" priority="48" stopIfTrue="1" operator="equal">
      <formula>"OK"</formula>
    </cfRule>
  </conditionalFormatting>
  <conditionalFormatting sqref="C11:P110 R11:X110">
    <cfRule type="expression" dxfId="5" priority="126" stopIfTrue="1">
      <formula>Z11="ok"</formula>
    </cfRule>
    <cfRule type="expression" dxfId="4" priority="127" stopIfTrue="1">
      <formula>Z11=""</formula>
    </cfRule>
  </conditionalFormatting>
  <conditionalFormatting sqref="Q11:Q110">
    <cfRule type="expression" dxfId="3" priority="3" stopIfTrue="1">
      <formula>AN11="ok"</formula>
    </cfRule>
    <cfRule type="expression" dxfId="2" priority="4" stopIfTrue="1">
      <formula>AN11=""</formula>
    </cfRule>
  </conditionalFormatting>
  <conditionalFormatting sqref="AN11:AN110">
    <cfRule type="cellIs" dxfId="1" priority="1" stopIfTrue="1" operator="equal">
      <formula>"ok"</formula>
    </cfRule>
    <cfRule type="cellIs" dxfId="0" priority="2" stopIfTrue="1" operator="equal">
      <formula>""</formula>
    </cfRule>
  </conditionalFormatting>
  <dataValidations xWindow="426" yWindow="420" count="41">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dataValidation allowBlank="1" showErrorMessage="1" sqref="X9:X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qref="U9:U10 W9:W110 D9:D110 Q9:Q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kVA Rating" prompt="Enter the kVA Rating in kilovolt-amperes in the cells below.  This should be a decimal number greater than zero." sqref="R9:R10"/>
    <dataValidation allowBlank="1" showInputMessage="1" promptTitle="Insulation Low-Volt, Dry-Type?" prompt="Answer whether the insulation type is &quot;Low-Voltage, Dry-Type&quot; in the cells below. _x000a__x000a_An affirmative answer can be either 'yes' or 'y' and a negative answer can be either 'no' or 'n'." sqref="S9:S10"/>
    <dataValidation allowBlank="1" showInputMessage="1" promptTitle="Basic Model Number" prompt="Enter the Basic Model Number in the cells below._x000a__x000a_" sqref="F9:F10"/>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operator="greaterThanOrEqual" allowBlank="1" showErrorMessage="1" errorTitle="Cert. Based on Alternative Way?" error="The entry should be either 'yes', 'y', 'no', or 'n'._x000a__x000a_Click &quot;Retry&quot; to reenter the answer." prompt="_x000a__x000a_" sqref="P12:P110">
      <formula1>IF(P12="yes",TRUE,IF(P12="y",TRUE,IF(P12="no",TRUE,IF(P12="n",TRUE,FALSE))))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type="custom" allowBlank="1" showErrorMessage="1" errorTitle="Insulation Low-Volt, Dry-Type?" error="The entry should be either 'yes', 'y', 'no', or 'n'._x000a__x000a_Click &quot;Retry&quot; to reenter the answer." sqref="S11:S110">
      <formula1>IF(S11="yes",TRUE,IF(S11="y",TRUE,IF(S11="no",TRUE,IF(S11="n",TRUE,FALSE))))</formula1>
    </dataValidation>
    <dataValidation operator="greaterThan" allowBlank="1" sqref="U11:U110 Q11:Q110"/>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formula1>IF(I11=INT(I11),IF(I11&gt;0,IF(I11&lt;=$AZ$12,TRUE,FALSE)))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P10"/>
    <dataValidation type="custom" operator="greaterThanOrEqual" allowBlank="1" showErrorMessage="1" errorTitle="Cert. Based on Alternative Way?" error="The entry should be either 'yes', 'y', 'no', or 'n'._x000a__x000a_Click &quot;Retry&quot; to reenter the answer." prompt="_x000a__x000a_" sqref="P11">
      <formula1>IF(P11="yes",TRUE,IF(P11="y",TRUE,IF(P11="no",TRUE,IF(P11="n",TRUE,FALSE))))</formula1>
    </dataValidation>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50</v>
      </c>
    </row>
    <row r="3" spans="1:2" s="24" customFormat="1" ht="38.25" x14ac:dyDescent="0.2">
      <c r="A3" s="23" t="s">
        <v>51</v>
      </c>
      <c r="B3" s="88" t="s">
        <v>52</v>
      </c>
    </row>
    <row r="4" spans="1:2" ht="20.100000000000001" customHeight="1" x14ac:dyDescent="0.2">
      <c r="A4" s="25">
        <v>1</v>
      </c>
      <c r="B4" s="26" t="s">
        <v>26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2011-03-11T23:48:28Z</cp:lastPrinted>
  <dcterms:created xsi:type="dcterms:W3CDTF">2007-08-23T20:46:35Z</dcterms:created>
  <dcterms:modified xsi:type="dcterms:W3CDTF">2021-10-02T19:00:02Z</dcterms:modified>
</cp:coreProperties>
</file>